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11505" activeTab="0"/>
  </bookViews>
  <sheets>
    <sheet name="EX #1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<sst xmlns="http://schemas.openxmlformats.org/spreadsheetml/2006/main" count="149" uniqueCount="26">
  <si>
    <t>City of Medina</t>
  </si>
  <si>
    <t>Income Tax Allocation and Proposed Adjustment</t>
  </si>
  <si>
    <t>Est Unrestricted Income Tax</t>
  </si>
  <si>
    <t>001 General Fund</t>
  </si>
  <si>
    <t>102 Street Fund</t>
  </si>
  <si>
    <t>106 Police Special Fund</t>
  </si>
  <si>
    <t>107 Fire Special Fund</t>
  </si>
  <si>
    <t>307 Fire Capital Fund</t>
  </si>
  <si>
    <t>388 Elec Tech Capital Fund</t>
  </si>
  <si>
    <t>301 Gen Purpose Capital Fund</t>
  </si>
  <si>
    <t>104 Rec Operating Fund</t>
  </si>
  <si>
    <t>389 Unanticipated Cap Fund</t>
  </si>
  <si>
    <t>574 MCRC Fund</t>
  </si>
  <si>
    <t>Total</t>
  </si>
  <si>
    <t>CURRENT ALLOCATION</t>
  </si>
  <si>
    <t>CURRENT ALLOCATION IN DOLLARS</t>
  </si>
  <si>
    <t>PROPOSED CHANGES</t>
  </si>
  <si>
    <t>PROPOSED NEW ALLOCATION</t>
  </si>
  <si>
    <t>PROPOSED NEW ALLOCATION IN DOLLARS</t>
  </si>
  <si>
    <t>CHANGE IN DOLLARS</t>
  </si>
  <si>
    <t>Est Unrestricted Inc Tax</t>
  </si>
  <si>
    <t>Total, 2016-2020</t>
  </si>
  <si>
    <t>Income Tax Allocation Adjustment Worksheet</t>
  </si>
  <si>
    <t>Net Collections per 0.1%</t>
  </si>
  <si>
    <t>Estimated Total Net Income Tax*</t>
  </si>
  <si>
    <t>*Net of costs of collection and refunds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</si>
</sst>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_);_(@_)"/>
    <numFmt numFmtId="167" formatCode="_(&quot;$&quot;* #,##0.00_);_(&quot;$&quot;* \(#,##0.00\);_(&quot;$&quot;* &quot;-&quot;?_);_(@_)"/>
    <numFmt numFmtId="168" formatCode="_(&quot;$&quot;* #,##0_);_(&quot;$&quot;* \(#,##0\);_(&quot;$&quot;* &quot;-&quot;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5" fontId="0" fillId="0" borderId="0" xfId="44" applyNumberFormat="1" applyFont="1" applyAlignment="1">
      <alignment/>
    </xf>
    <xf numFmtId="10" fontId="0" fillId="0" borderId="10" xfId="57" applyNumberFormat="1" applyFont="1" applyBorder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94" sqref="S94"/>
    </sheetView>
  </sheetViews>
  <sheetFormatPr defaultColWidth="9.140625" defaultRowHeight="15"/>
  <cols>
    <col min="1" max="1" width="27.57421875" style="0" customWidth="1"/>
    <col min="2" max="2" width="1.7109375" style="0" customWidth="1"/>
    <col min="3" max="3" width="12.57421875" style="0" bestFit="1" customWidth="1"/>
    <col min="4" max="4" width="1.7109375" style="0" customWidth="1"/>
    <col min="5" max="5" width="12.57421875" style="0" bestFit="1" customWidth="1"/>
    <col min="6" max="6" width="1.7109375" style="0" customWidth="1"/>
    <col min="7" max="7" width="14.28125" style="0" bestFit="1" customWidth="1"/>
    <col min="8" max="8" width="1.7109375" style="0" customWidth="1"/>
    <col min="9" max="9" width="14.28125" style="0" bestFit="1" customWidth="1"/>
    <col min="10" max="10" width="1.7109375" style="0" customWidth="1"/>
    <col min="11" max="11" width="14.28125" style="0" bestFit="1" customWidth="1"/>
    <col min="12" max="12" width="1.7109375" style="0" customWidth="1"/>
    <col min="13" max="13" width="14.28125" style="0" bestFit="1" customWidth="1"/>
    <col min="14" max="14" width="1.7109375" style="0" customWidth="1"/>
    <col min="15" max="15" width="14.28125" style="0" bestFit="1" customWidth="1"/>
    <col min="16" max="16" width="1.7109375" style="0" customWidth="1"/>
    <col min="17" max="17" width="14.28125" style="0" bestFit="1" customWidth="1"/>
    <col min="18" max="18" width="1.7109375" style="0" customWidth="1"/>
    <col min="19" max="19" width="14.28125" style="0" bestFit="1" customWidth="1"/>
    <col min="20" max="20" width="1.7109375" style="0" customWidth="1"/>
    <col min="21" max="21" width="13.7109375" style="0" bestFit="1" customWidth="1"/>
    <col min="22" max="22" width="1.7109375" style="0" customWidth="1"/>
  </cols>
  <sheetData>
    <row r="1" spans="1:21" s="5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5" customFormat="1" ht="1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3:19" ht="15" hidden="1">
      <c r="C4">
        <v>0.02</v>
      </c>
      <c r="E4">
        <v>0</v>
      </c>
      <c r="G4">
        <v>0.015</v>
      </c>
      <c r="I4">
        <f>G4</f>
        <v>0.015</v>
      </c>
      <c r="K4">
        <f>I4</f>
        <v>0.015</v>
      </c>
      <c r="M4">
        <f>K4</f>
        <v>0.015</v>
      </c>
      <c r="O4">
        <f>M4</f>
        <v>0.015</v>
      </c>
      <c r="Q4">
        <f>O4</f>
        <v>0.015</v>
      </c>
      <c r="S4">
        <f>Q4</f>
        <v>0.015</v>
      </c>
    </row>
    <row r="5" spans="3:21" ht="15">
      <c r="C5">
        <v>2015</v>
      </c>
      <c r="E5">
        <v>2016</v>
      </c>
      <c r="G5">
        <v>2017</v>
      </c>
      <c r="I5">
        <v>2018</v>
      </c>
      <c r="K5">
        <v>2019</v>
      </c>
      <c r="M5">
        <v>2020</v>
      </c>
      <c r="O5">
        <v>2021</v>
      </c>
      <c r="Q5">
        <v>2022</v>
      </c>
      <c r="S5">
        <v>2023</v>
      </c>
      <c r="U5" t="s">
        <v>21</v>
      </c>
    </row>
    <row r="6" spans="1:21" ht="18.75">
      <c r="A6" s="9" t="s">
        <v>20</v>
      </c>
      <c r="C6" s="6">
        <v>10511000</v>
      </c>
      <c r="E6" s="6">
        <f>ROUND(C6*(1+E4),-3)</f>
        <v>10511000</v>
      </c>
      <c r="G6" s="6">
        <f>ROUND(E6*(1+G4),-3)</f>
        <v>10669000</v>
      </c>
      <c r="I6" s="6">
        <f>ROUND(G6*(1+I4),-3)</f>
        <v>10829000</v>
      </c>
      <c r="K6" s="6">
        <f>ROUND(I6*(1+K4),-3)</f>
        <v>10991000</v>
      </c>
      <c r="M6" s="6">
        <f>ROUND(K6*(1+M4),-3)</f>
        <v>11156000</v>
      </c>
      <c r="O6" s="6">
        <f>ROUND(M6*(1+O4),-3)</f>
        <v>11323000</v>
      </c>
      <c r="Q6" s="6">
        <f>ROUND(O6*(1+Q4),-3)</f>
        <v>11493000</v>
      </c>
      <c r="S6" s="6">
        <f>ROUND(Q6*(1+S4),-3)</f>
        <v>11665000</v>
      </c>
      <c r="U6" s="8">
        <f>SUM(E6:M6)</f>
        <v>54156000</v>
      </c>
    </row>
    <row r="8" ht="18.75">
      <c r="A8" s="9" t="s">
        <v>14</v>
      </c>
    </row>
    <row r="10" spans="1:21" ht="15">
      <c r="A10" t="s">
        <v>3</v>
      </c>
      <c r="B10" s="1"/>
      <c r="C10" s="1">
        <v>0.195</v>
      </c>
      <c r="D10" s="1"/>
      <c r="E10" s="1">
        <f>C10</f>
        <v>0.195</v>
      </c>
      <c r="F10" s="1"/>
      <c r="G10" s="1">
        <f>E10</f>
        <v>0.195</v>
      </c>
      <c r="H10" s="1"/>
      <c r="I10" s="1">
        <f>G10</f>
        <v>0.195</v>
      </c>
      <c r="J10" s="1"/>
      <c r="K10" s="1">
        <f>I10</f>
        <v>0.195</v>
      </c>
      <c r="L10" s="1"/>
      <c r="M10" s="1">
        <f>K10</f>
        <v>0.195</v>
      </c>
      <c r="N10" s="1"/>
      <c r="O10" s="1">
        <f>M10</f>
        <v>0.195</v>
      </c>
      <c r="P10" s="1"/>
      <c r="Q10" s="1">
        <f>O10</f>
        <v>0.195</v>
      </c>
      <c r="R10" s="1"/>
      <c r="S10" s="1">
        <f>Q10</f>
        <v>0.195</v>
      </c>
      <c r="U10" s="1"/>
    </row>
    <row r="11" spans="1:21" ht="15">
      <c r="A11" t="s">
        <v>4</v>
      </c>
      <c r="B11" s="1"/>
      <c r="C11" s="1">
        <v>0.03</v>
      </c>
      <c r="D11" s="1"/>
      <c r="E11" s="1">
        <f aca="true" t="shared" si="0" ref="E11:S19">C11</f>
        <v>0.03</v>
      </c>
      <c r="F11" s="1"/>
      <c r="G11" s="1">
        <f t="shared" si="0"/>
        <v>0.03</v>
      </c>
      <c r="H11" s="1"/>
      <c r="I11" s="1">
        <f t="shared" si="0"/>
        <v>0.03</v>
      </c>
      <c r="J11" s="1"/>
      <c r="K11" s="1">
        <f t="shared" si="0"/>
        <v>0.03</v>
      </c>
      <c r="L11" s="1"/>
      <c r="M11" s="1">
        <f t="shared" si="0"/>
        <v>0.03</v>
      </c>
      <c r="N11" s="1"/>
      <c r="O11" s="1">
        <f t="shared" si="0"/>
        <v>0.03</v>
      </c>
      <c r="P11" s="1"/>
      <c r="Q11" s="1">
        <f t="shared" si="0"/>
        <v>0.03</v>
      </c>
      <c r="R11" s="1"/>
      <c r="S11" s="1">
        <f t="shared" si="0"/>
        <v>0.03</v>
      </c>
      <c r="U11" s="1"/>
    </row>
    <row r="12" spans="1:21" ht="15">
      <c r="A12" t="s">
        <v>10</v>
      </c>
      <c r="B12" s="1"/>
      <c r="C12" s="1">
        <v>0.1</v>
      </c>
      <c r="D12" s="1"/>
      <c r="E12" s="1">
        <f t="shared" si="0"/>
        <v>0.1</v>
      </c>
      <c r="F12" s="1"/>
      <c r="G12" s="1">
        <f t="shared" si="0"/>
        <v>0.1</v>
      </c>
      <c r="H12" s="1"/>
      <c r="I12" s="1">
        <f t="shared" si="0"/>
        <v>0.1</v>
      </c>
      <c r="J12" s="1"/>
      <c r="K12" s="1">
        <f t="shared" si="0"/>
        <v>0.1</v>
      </c>
      <c r="L12" s="1"/>
      <c r="M12" s="1">
        <f t="shared" si="0"/>
        <v>0.1</v>
      </c>
      <c r="N12" s="1"/>
      <c r="O12" s="1">
        <f t="shared" si="0"/>
        <v>0.1</v>
      </c>
      <c r="P12" s="1"/>
      <c r="Q12" s="1">
        <f t="shared" si="0"/>
        <v>0.1</v>
      </c>
      <c r="R12" s="1"/>
      <c r="S12" s="1">
        <f t="shared" si="0"/>
        <v>0.1</v>
      </c>
      <c r="U12" s="1"/>
    </row>
    <row r="13" spans="1:21" ht="15">
      <c r="A13" t="s">
        <v>5</v>
      </c>
      <c r="B13" s="1"/>
      <c r="C13" s="1">
        <v>0.45</v>
      </c>
      <c r="D13" s="1"/>
      <c r="E13" s="1">
        <f t="shared" si="0"/>
        <v>0.45</v>
      </c>
      <c r="F13" s="1"/>
      <c r="G13" s="1">
        <f t="shared" si="0"/>
        <v>0.45</v>
      </c>
      <c r="H13" s="1"/>
      <c r="I13" s="1">
        <f t="shared" si="0"/>
        <v>0.45</v>
      </c>
      <c r="J13" s="1"/>
      <c r="K13" s="1">
        <f t="shared" si="0"/>
        <v>0.45</v>
      </c>
      <c r="L13" s="1"/>
      <c r="M13" s="1">
        <f t="shared" si="0"/>
        <v>0.45</v>
      </c>
      <c r="N13" s="1"/>
      <c r="O13" s="1">
        <f t="shared" si="0"/>
        <v>0.45</v>
      </c>
      <c r="P13" s="1"/>
      <c r="Q13" s="1">
        <f t="shared" si="0"/>
        <v>0.45</v>
      </c>
      <c r="R13" s="1"/>
      <c r="S13" s="1">
        <f t="shared" si="0"/>
        <v>0.45</v>
      </c>
      <c r="U13" s="1"/>
    </row>
    <row r="14" spans="1:21" ht="15">
      <c r="A14" t="s">
        <v>6</v>
      </c>
      <c r="B14" s="1"/>
      <c r="C14" s="1">
        <v>0.07</v>
      </c>
      <c r="D14" s="1"/>
      <c r="E14" s="1">
        <f t="shared" si="0"/>
        <v>0.07</v>
      </c>
      <c r="F14" s="1"/>
      <c r="G14" s="1">
        <f t="shared" si="0"/>
        <v>0.07</v>
      </c>
      <c r="H14" s="1"/>
      <c r="I14" s="1">
        <f t="shared" si="0"/>
        <v>0.07</v>
      </c>
      <c r="J14" s="1"/>
      <c r="K14" s="1">
        <f t="shared" si="0"/>
        <v>0.07</v>
      </c>
      <c r="L14" s="1"/>
      <c r="M14" s="1">
        <f t="shared" si="0"/>
        <v>0.07</v>
      </c>
      <c r="N14" s="1"/>
      <c r="O14" s="1">
        <f t="shared" si="0"/>
        <v>0.07</v>
      </c>
      <c r="P14" s="1"/>
      <c r="Q14" s="1">
        <f t="shared" si="0"/>
        <v>0.07</v>
      </c>
      <c r="R14" s="1"/>
      <c r="S14" s="1">
        <f t="shared" si="0"/>
        <v>0.07</v>
      </c>
      <c r="U14" s="1"/>
    </row>
    <row r="15" spans="1:21" ht="15">
      <c r="A15" t="s">
        <v>9</v>
      </c>
      <c r="B15" s="1"/>
      <c r="C15" s="1">
        <v>0.05</v>
      </c>
      <c r="D15" s="1"/>
      <c r="E15" s="1">
        <f t="shared" si="0"/>
        <v>0.05</v>
      </c>
      <c r="F15" s="1"/>
      <c r="G15" s="1">
        <f t="shared" si="0"/>
        <v>0.05</v>
      </c>
      <c r="H15" s="1"/>
      <c r="I15" s="1">
        <f t="shared" si="0"/>
        <v>0.05</v>
      </c>
      <c r="J15" s="1"/>
      <c r="K15" s="1">
        <f t="shared" si="0"/>
        <v>0.05</v>
      </c>
      <c r="L15" s="1"/>
      <c r="M15" s="1">
        <f t="shared" si="0"/>
        <v>0.05</v>
      </c>
      <c r="N15" s="1"/>
      <c r="O15" s="1">
        <f t="shared" si="0"/>
        <v>0.05</v>
      </c>
      <c r="P15" s="1"/>
      <c r="Q15" s="1">
        <f t="shared" si="0"/>
        <v>0.05</v>
      </c>
      <c r="R15" s="1"/>
      <c r="S15" s="1">
        <f t="shared" si="0"/>
        <v>0.05</v>
      </c>
      <c r="U15" s="1"/>
    </row>
    <row r="16" spans="1:21" ht="15">
      <c r="A16" t="s">
        <v>7</v>
      </c>
      <c r="B16" s="1"/>
      <c r="C16" s="1">
        <v>0.015</v>
      </c>
      <c r="D16" s="1"/>
      <c r="E16" s="1">
        <f t="shared" si="0"/>
        <v>0.015</v>
      </c>
      <c r="F16" s="1"/>
      <c r="G16" s="1">
        <f t="shared" si="0"/>
        <v>0.015</v>
      </c>
      <c r="H16" s="1"/>
      <c r="I16" s="1">
        <f t="shared" si="0"/>
        <v>0.015</v>
      </c>
      <c r="J16" s="1"/>
      <c r="K16" s="1">
        <f t="shared" si="0"/>
        <v>0.015</v>
      </c>
      <c r="L16" s="1"/>
      <c r="M16" s="1">
        <f t="shared" si="0"/>
        <v>0.015</v>
      </c>
      <c r="N16" s="1"/>
      <c r="O16" s="1">
        <f t="shared" si="0"/>
        <v>0.015</v>
      </c>
      <c r="P16" s="1"/>
      <c r="Q16" s="1">
        <f t="shared" si="0"/>
        <v>0.015</v>
      </c>
      <c r="R16" s="1"/>
      <c r="S16" s="1">
        <f t="shared" si="0"/>
        <v>0.015</v>
      </c>
      <c r="U16" s="1"/>
    </row>
    <row r="17" spans="1:21" ht="15">
      <c r="A17" t="s">
        <v>8</v>
      </c>
      <c r="B17" s="1"/>
      <c r="C17" s="1">
        <v>0.015</v>
      </c>
      <c r="D17" s="1"/>
      <c r="E17" s="1">
        <f t="shared" si="0"/>
        <v>0.015</v>
      </c>
      <c r="F17" s="1"/>
      <c r="G17" s="1">
        <f t="shared" si="0"/>
        <v>0.015</v>
      </c>
      <c r="H17" s="1"/>
      <c r="I17" s="1">
        <f t="shared" si="0"/>
        <v>0.015</v>
      </c>
      <c r="J17" s="1"/>
      <c r="K17" s="1">
        <f t="shared" si="0"/>
        <v>0.015</v>
      </c>
      <c r="L17" s="1"/>
      <c r="M17" s="1">
        <f t="shared" si="0"/>
        <v>0.015</v>
      </c>
      <c r="N17" s="1"/>
      <c r="O17" s="1">
        <f t="shared" si="0"/>
        <v>0.015</v>
      </c>
      <c r="P17" s="1"/>
      <c r="Q17" s="1">
        <f t="shared" si="0"/>
        <v>0.015</v>
      </c>
      <c r="R17" s="1"/>
      <c r="S17" s="1">
        <f t="shared" si="0"/>
        <v>0.015</v>
      </c>
      <c r="U17" s="1"/>
    </row>
    <row r="18" spans="1:21" ht="15">
      <c r="A18" t="s">
        <v>11</v>
      </c>
      <c r="B18" s="1"/>
      <c r="C18" s="1">
        <v>0</v>
      </c>
      <c r="D18" s="1"/>
      <c r="E18" s="1">
        <f t="shared" si="0"/>
        <v>0</v>
      </c>
      <c r="F18" s="1"/>
      <c r="G18" s="1">
        <f t="shared" si="0"/>
        <v>0</v>
      </c>
      <c r="H18" s="1"/>
      <c r="I18" s="1">
        <f t="shared" si="0"/>
        <v>0</v>
      </c>
      <c r="J18" s="1"/>
      <c r="K18" s="1">
        <f t="shared" si="0"/>
        <v>0</v>
      </c>
      <c r="L18" s="1"/>
      <c r="M18" s="1">
        <f t="shared" si="0"/>
        <v>0</v>
      </c>
      <c r="N18" s="1"/>
      <c r="O18" s="1">
        <f t="shared" si="0"/>
        <v>0</v>
      </c>
      <c r="P18" s="1"/>
      <c r="Q18" s="1">
        <f t="shared" si="0"/>
        <v>0</v>
      </c>
      <c r="R18" s="1"/>
      <c r="S18" s="1">
        <f t="shared" si="0"/>
        <v>0</v>
      </c>
      <c r="U18" s="1"/>
    </row>
    <row r="19" spans="1:21" ht="15">
      <c r="A19" t="s">
        <v>12</v>
      </c>
      <c r="B19" s="1"/>
      <c r="C19" s="1">
        <v>0.075</v>
      </c>
      <c r="D19" s="1"/>
      <c r="E19" s="1">
        <f t="shared" si="0"/>
        <v>0.075</v>
      </c>
      <c r="F19" s="1"/>
      <c r="G19" s="1">
        <f t="shared" si="0"/>
        <v>0.075</v>
      </c>
      <c r="H19" s="1"/>
      <c r="I19" s="1">
        <f t="shared" si="0"/>
        <v>0.075</v>
      </c>
      <c r="J19" s="1"/>
      <c r="K19" s="1">
        <f t="shared" si="0"/>
        <v>0.075</v>
      </c>
      <c r="L19" s="1"/>
      <c r="M19" s="1">
        <f t="shared" si="0"/>
        <v>0.075</v>
      </c>
      <c r="N19" s="1"/>
      <c r="O19" s="1">
        <f t="shared" si="0"/>
        <v>0.075</v>
      </c>
      <c r="P19" s="1"/>
      <c r="Q19" s="1">
        <f t="shared" si="0"/>
        <v>0.075</v>
      </c>
      <c r="R19" s="1"/>
      <c r="S19" s="1">
        <f t="shared" si="0"/>
        <v>0.075</v>
      </c>
      <c r="U19" s="1"/>
    </row>
    <row r="20" spans="2:21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1"/>
    </row>
    <row r="21" spans="1:21" ht="15">
      <c r="A21" t="s">
        <v>13</v>
      </c>
      <c r="B21" s="1"/>
      <c r="C21" s="1">
        <f>SUM(C10:C20)</f>
        <v>1</v>
      </c>
      <c r="D21" s="1"/>
      <c r="E21" s="1">
        <f>SUM(E10:E20)</f>
        <v>1</v>
      </c>
      <c r="F21" s="1"/>
      <c r="G21" s="1">
        <f>SUM(G10:G20)</f>
        <v>1</v>
      </c>
      <c r="H21" s="1"/>
      <c r="I21" s="1">
        <f>SUM(I10:I20)</f>
        <v>1</v>
      </c>
      <c r="J21" s="1"/>
      <c r="K21" s="1">
        <f>SUM(K10:K20)</f>
        <v>1</v>
      </c>
      <c r="L21" s="1"/>
      <c r="M21" s="1">
        <f>SUM(M10:M20)</f>
        <v>1</v>
      </c>
      <c r="N21" s="1"/>
      <c r="O21" s="1">
        <f>SUM(O10:O20)</f>
        <v>1</v>
      </c>
      <c r="P21" s="1"/>
      <c r="Q21" s="1">
        <f>SUM(Q10:Q20)</f>
        <v>1</v>
      </c>
      <c r="R21" s="1"/>
      <c r="S21" s="1">
        <f>SUM(S10:S20)</f>
        <v>1</v>
      </c>
      <c r="U21" s="1"/>
    </row>
    <row r="22" spans="2:21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1"/>
    </row>
    <row r="23" spans="1:21" ht="18.75">
      <c r="A23" s="9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1"/>
    </row>
    <row r="25" spans="1:21" ht="15">
      <c r="A25" t="s">
        <v>3</v>
      </c>
      <c r="C25" s="3">
        <f aca="true" t="shared" si="1" ref="C25:C34">ROUND(C10*C$6,-3)</f>
        <v>2050000</v>
      </c>
      <c r="E25" s="3">
        <f aca="true" t="shared" si="2" ref="E25:E34">ROUND(E10*E$6,-3)</f>
        <v>2050000</v>
      </c>
      <c r="G25" s="3">
        <f aca="true" t="shared" si="3" ref="G25:G34">ROUND(G10*G$6,-3)</f>
        <v>2080000</v>
      </c>
      <c r="I25" s="3">
        <f aca="true" t="shared" si="4" ref="I25:I34">ROUND(I10*I$6,-3)</f>
        <v>2112000</v>
      </c>
      <c r="K25" s="3">
        <f aca="true" t="shared" si="5" ref="K25:K34">ROUND(K10*K$6,-3)</f>
        <v>2143000</v>
      </c>
      <c r="M25" s="3">
        <f aca="true" t="shared" si="6" ref="M25:M34">ROUND(M10*M$6,-3)</f>
        <v>2175000</v>
      </c>
      <c r="O25" s="3">
        <f aca="true" t="shared" si="7" ref="O25:O34">ROUND(O10*O$6,-3)</f>
        <v>2208000</v>
      </c>
      <c r="Q25" s="3">
        <f aca="true" t="shared" si="8" ref="Q25:Q34">ROUND(Q10*Q$6,-3)</f>
        <v>2241000</v>
      </c>
      <c r="S25" s="3">
        <f aca="true" t="shared" si="9" ref="S25:S34">ROUND(S10*S$6,-3)</f>
        <v>2275000</v>
      </c>
      <c r="U25" s="8">
        <f>SUM(E25:M25)</f>
        <v>10560000</v>
      </c>
    </row>
    <row r="26" spans="1:21" ht="15">
      <c r="A26" t="s">
        <v>4</v>
      </c>
      <c r="C26" s="3">
        <f t="shared" si="1"/>
        <v>315000</v>
      </c>
      <c r="E26" s="3">
        <f t="shared" si="2"/>
        <v>315000</v>
      </c>
      <c r="G26" s="3">
        <f t="shared" si="3"/>
        <v>320000</v>
      </c>
      <c r="I26" s="3">
        <f t="shared" si="4"/>
        <v>325000</v>
      </c>
      <c r="K26" s="3">
        <f t="shared" si="5"/>
        <v>330000</v>
      </c>
      <c r="M26" s="3">
        <f t="shared" si="6"/>
        <v>335000</v>
      </c>
      <c r="O26" s="3">
        <f t="shared" si="7"/>
        <v>340000</v>
      </c>
      <c r="Q26" s="3">
        <f t="shared" si="8"/>
        <v>345000</v>
      </c>
      <c r="S26" s="3">
        <f t="shared" si="9"/>
        <v>350000</v>
      </c>
      <c r="U26" s="8">
        <f aca="true" t="shared" si="10" ref="U26:U34">SUM(E26:M26)</f>
        <v>1625000</v>
      </c>
    </row>
    <row r="27" spans="1:21" ht="15">
      <c r="A27" t="s">
        <v>10</v>
      </c>
      <c r="C27" s="3">
        <f t="shared" si="1"/>
        <v>1051000</v>
      </c>
      <c r="E27" s="3">
        <f t="shared" si="2"/>
        <v>1051000</v>
      </c>
      <c r="G27" s="3">
        <f t="shared" si="3"/>
        <v>1067000</v>
      </c>
      <c r="I27" s="3">
        <f t="shared" si="4"/>
        <v>1083000</v>
      </c>
      <c r="K27" s="3">
        <f t="shared" si="5"/>
        <v>1099000</v>
      </c>
      <c r="M27" s="3">
        <f t="shared" si="6"/>
        <v>1116000</v>
      </c>
      <c r="O27" s="3">
        <f t="shared" si="7"/>
        <v>1132000</v>
      </c>
      <c r="Q27" s="3">
        <f t="shared" si="8"/>
        <v>1149000</v>
      </c>
      <c r="S27" s="3">
        <f t="shared" si="9"/>
        <v>1167000</v>
      </c>
      <c r="U27" s="8">
        <f t="shared" si="10"/>
        <v>5416000</v>
      </c>
    </row>
    <row r="28" spans="1:21" ht="15">
      <c r="A28" t="s">
        <v>5</v>
      </c>
      <c r="C28" s="3">
        <f t="shared" si="1"/>
        <v>4730000</v>
      </c>
      <c r="E28" s="3">
        <f t="shared" si="2"/>
        <v>4730000</v>
      </c>
      <c r="G28" s="3">
        <f t="shared" si="3"/>
        <v>4801000</v>
      </c>
      <c r="I28" s="3">
        <f t="shared" si="4"/>
        <v>4873000</v>
      </c>
      <c r="K28" s="3">
        <f t="shared" si="5"/>
        <v>4946000</v>
      </c>
      <c r="M28" s="3">
        <f t="shared" si="6"/>
        <v>5020000</v>
      </c>
      <c r="O28" s="3">
        <f t="shared" si="7"/>
        <v>5095000</v>
      </c>
      <c r="Q28" s="3">
        <f t="shared" si="8"/>
        <v>5172000</v>
      </c>
      <c r="S28" s="3">
        <f t="shared" si="9"/>
        <v>5249000</v>
      </c>
      <c r="U28" s="8">
        <f t="shared" si="10"/>
        <v>24370000</v>
      </c>
    </row>
    <row r="29" spans="1:21" ht="15">
      <c r="A29" t="s">
        <v>6</v>
      </c>
      <c r="C29" s="3">
        <f t="shared" si="1"/>
        <v>736000</v>
      </c>
      <c r="E29" s="3">
        <f t="shared" si="2"/>
        <v>736000</v>
      </c>
      <c r="G29" s="3">
        <f t="shared" si="3"/>
        <v>747000</v>
      </c>
      <c r="I29" s="3">
        <f t="shared" si="4"/>
        <v>758000</v>
      </c>
      <c r="K29" s="3">
        <f t="shared" si="5"/>
        <v>769000</v>
      </c>
      <c r="M29" s="3">
        <f t="shared" si="6"/>
        <v>781000</v>
      </c>
      <c r="O29" s="3">
        <f t="shared" si="7"/>
        <v>793000</v>
      </c>
      <c r="Q29" s="3">
        <f t="shared" si="8"/>
        <v>805000</v>
      </c>
      <c r="S29" s="3">
        <f t="shared" si="9"/>
        <v>817000</v>
      </c>
      <c r="U29" s="8">
        <f t="shared" si="10"/>
        <v>3791000</v>
      </c>
    </row>
    <row r="30" spans="1:21" ht="15">
      <c r="A30" t="s">
        <v>9</v>
      </c>
      <c r="C30" s="3">
        <f t="shared" si="1"/>
        <v>526000</v>
      </c>
      <c r="E30" s="3">
        <f t="shared" si="2"/>
        <v>526000</v>
      </c>
      <c r="G30" s="3">
        <f t="shared" si="3"/>
        <v>533000</v>
      </c>
      <c r="I30" s="3">
        <f t="shared" si="4"/>
        <v>541000</v>
      </c>
      <c r="K30" s="3">
        <f t="shared" si="5"/>
        <v>550000</v>
      </c>
      <c r="M30" s="3">
        <f t="shared" si="6"/>
        <v>558000</v>
      </c>
      <c r="O30" s="3">
        <f t="shared" si="7"/>
        <v>566000</v>
      </c>
      <c r="Q30" s="3">
        <f t="shared" si="8"/>
        <v>575000</v>
      </c>
      <c r="S30" s="3">
        <f t="shared" si="9"/>
        <v>583000</v>
      </c>
      <c r="U30" s="8">
        <f t="shared" si="10"/>
        <v>2708000</v>
      </c>
    </row>
    <row r="31" spans="1:21" ht="15">
      <c r="A31" t="s">
        <v>7</v>
      </c>
      <c r="C31" s="3">
        <f t="shared" si="1"/>
        <v>158000</v>
      </c>
      <c r="E31" s="3">
        <f t="shared" si="2"/>
        <v>158000</v>
      </c>
      <c r="G31" s="3">
        <f t="shared" si="3"/>
        <v>160000</v>
      </c>
      <c r="I31" s="3">
        <f t="shared" si="4"/>
        <v>162000</v>
      </c>
      <c r="K31" s="3">
        <f t="shared" si="5"/>
        <v>165000</v>
      </c>
      <c r="M31" s="3">
        <f t="shared" si="6"/>
        <v>167000</v>
      </c>
      <c r="O31" s="3">
        <f t="shared" si="7"/>
        <v>170000</v>
      </c>
      <c r="Q31" s="3">
        <f t="shared" si="8"/>
        <v>172000</v>
      </c>
      <c r="S31" s="3">
        <f t="shared" si="9"/>
        <v>175000</v>
      </c>
      <c r="U31" s="8">
        <f t="shared" si="10"/>
        <v>812000</v>
      </c>
    </row>
    <row r="32" spans="1:21" ht="15">
      <c r="A32" t="s">
        <v>8</v>
      </c>
      <c r="C32" s="3">
        <f t="shared" si="1"/>
        <v>158000</v>
      </c>
      <c r="E32" s="3">
        <f t="shared" si="2"/>
        <v>158000</v>
      </c>
      <c r="G32" s="3">
        <f t="shared" si="3"/>
        <v>160000</v>
      </c>
      <c r="I32" s="3">
        <f t="shared" si="4"/>
        <v>162000</v>
      </c>
      <c r="K32" s="3">
        <f t="shared" si="5"/>
        <v>165000</v>
      </c>
      <c r="M32" s="3">
        <f t="shared" si="6"/>
        <v>167000</v>
      </c>
      <c r="O32" s="3">
        <f t="shared" si="7"/>
        <v>170000</v>
      </c>
      <c r="Q32" s="3">
        <f t="shared" si="8"/>
        <v>172000</v>
      </c>
      <c r="S32" s="3">
        <f t="shared" si="9"/>
        <v>175000</v>
      </c>
      <c r="U32" s="8">
        <f t="shared" si="10"/>
        <v>812000</v>
      </c>
    </row>
    <row r="33" spans="1:21" ht="15">
      <c r="A33" t="s">
        <v>11</v>
      </c>
      <c r="C33" s="3">
        <f t="shared" si="1"/>
        <v>0</v>
      </c>
      <c r="E33" s="3">
        <f t="shared" si="2"/>
        <v>0</v>
      </c>
      <c r="G33" s="3">
        <f t="shared" si="3"/>
        <v>0</v>
      </c>
      <c r="I33" s="3">
        <f t="shared" si="4"/>
        <v>0</v>
      </c>
      <c r="K33" s="3">
        <f t="shared" si="5"/>
        <v>0</v>
      </c>
      <c r="M33" s="3">
        <f t="shared" si="6"/>
        <v>0</v>
      </c>
      <c r="O33" s="3">
        <f t="shared" si="7"/>
        <v>0</v>
      </c>
      <c r="Q33" s="3">
        <f t="shared" si="8"/>
        <v>0</v>
      </c>
      <c r="S33" s="3">
        <f t="shared" si="9"/>
        <v>0</v>
      </c>
      <c r="U33" s="8">
        <f t="shared" si="10"/>
        <v>0</v>
      </c>
    </row>
    <row r="34" spans="1:21" ht="15">
      <c r="A34" t="s">
        <v>12</v>
      </c>
      <c r="C34" s="3">
        <f t="shared" si="1"/>
        <v>788000</v>
      </c>
      <c r="E34" s="3">
        <f t="shared" si="2"/>
        <v>788000</v>
      </c>
      <c r="G34" s="3">
        <f t="shared" si="3"/>
        <v>800000</v>
      </c>
      <c r="I34" s="3">
        <f t="shared" si="4"/>
        <v>812000</v>
      </c>
      <c r="K34" s="3">
        <f t="shared" si="5"/>
        <v>824000</v>
      </c>
      <c r="M34" s="3">
        <f t="shared" si="6"/>
        <v>837000</v>
      </c>
      <c r="O34" s="3">
        <f t="shared" si="7"/>
        <v>849000</v>
      </c>
      <c r="Q34" s="3">
        <f t="shared" si="8"/>
        <v>862000</v>
      </c>
      <c r="S34" s="3">
        <f t="shared" si="9"/>
        <v>875000</v>
      </c>
      <c r="U34" s="8">
        <f t="shared" si="10"/>
        <v>4061000</v>
      </c>
    </row>
    <row r="36" ht="18.75">
      <c r="A36" s="9" t="s">
        <v>16</v>
      </c>
    </row>
    <row r="38" spans="1:21" ht="15">
      <c r="A38" t="s">
        <v>3</v>
      </c>
      <c r="B38" s="1"/>
      <c r="C38" s="7"/>
      <c r="D38" s="1"/>
      <c r="E38" s="7"/>
      <c r="F38" s="1"/>
      <c r="G38" s="7"/>
      <c r="H38" s="1"/>
      <c r="I38" s="7"/>
      <c r="J38" s="1"/>
      <c r="K38" s="7"/>
      <c r="L38" s="1"/>
      <c r="M38" s="7"/>
      <c r="N38" s="1"/>
      <c r="O38" s="7"/>
      <c r="P38" s="1"/>
      <c r="Q38" s="7"/>
      <c r="R38" s="1"/>
      <c r="S38" s="7"/>
      <c r="U38" s="1"/>
    </row>
    <row r="39" spans="1:21" ht="15">
      <c r="A39" t="s">
        <v>4</v>
      </c>
      <c r="B39" s="1"/>
      <c r="C39" s="7"/>
      <c r="D39" s="1"/>
      <c r="E39" s="7"/>
      <c r="F39" s="1"/>
      <c r="G39" s="7"/>
      <c r="H39" s="1"/>
      <c r="I39" s="7"/>
      <c r="J39" s="1"/>
      <c r="K39" s="7"/>
      <c r="L39" s="1"/>
      <c r="M39" s="7"/>
      <c r="N39" s="1"/>
      <c r="O39" s="7"/>
      <c r="P39" s="1"/>
      <c r="Q39" s="7"/>
      <c r="R39" s="1"/>
      <c r="S39" s="7"/>
      <c r="U39" s="1"/>
    </row>
    <row r="40" spans="1:21" ht="15">
      <c r="A40" t="s">
        <v>10</v>
      </c>
      <c r="B40" s="1"/>
      <c r="C40" s="7"/>
      <c r="D40" s="1"/>
      <c r="E40" s="7">
        <v>-0.005</v>
      </c>
      <c r="F40" s="1"/>
      <c r="G40" s="7"/>
      <c r="H40" s="1"/>
      <c r="I40" s="7"/>
      <c r="J40" s="1"/>
      <c r="K40" s="7"/>
      <c r="L40" s="1"/>
      <c r="M40" s="7"/>
      <c r="N40" s="1"/>
      <c r="O40" s="7"/>
      <c r="P40" s="1"/>
      <c r="Q40" s="7"/>
      <c r="R40" s="1"/>
      <c r="S40" s="7"/>
      <c r="U40" s="1"/>
    </row>
    <row r="41" spans="1:21" ht="15">
      <c r="A41" t="s">
        <v>5</v>
      </c>
      <c r="B41" s="1"/>
      <c r="C41" s="7"/>
      <c r="D41" s="1"/>
      <c r="E41" s="7"/>
      <c r="F41" s="1"/>
      <c r="G41" s="7"/>
      <c r="H41" s="1"/>
      <c r="I41" s="7"/>
      <c r="J41" s="1"/>
      <c r="K41" s="7"/>
      <c r="L41" s="1"/>
      <c r="M41" s="7"/>
      <c r="N41" s="1"/>
      <c r="O41" s="7"/>
      <c r="P41" s="1"/>
      <c r="Q41" s="7"/>
      <c r="R41" s="1"/>
      <c r="S41" s="7"/>
      <c r="U41" s="1"/>
    </row>
    <row r="42" spans="1:21" ht="15">
      <c r="A42" t="s">
        <v>6</v>
      </c>
      <c r="B42" s="1"/>
      <c r="C42" s="7"/>
      <c r="D42" s="1"/>
      <c r="E42" s="7"/>
      <c r="F42" s="1"/>
      <c r="G42" s="7"/>
      <c r="H42" s="1"/>
      <c r="I42" s="7"/>
      <c r="J42" s="1"/>
      <c r="K42" s="7"/>
      <c r="L42" s="1"/>
      <c r="M42" s="7"/>
      <c r="N42" s="1"/>
      <c r="O42" s="7"/>
      <c r="P42" s="1"/>
      <c r="Q42" s="7"/>
      <c r="R42" s="1"/>
      <c r="S42" s="7"/>
      <c r="U42" s="1"/>
    </row>
    <row r="43" spans="1:21" ht="15">
      <c r="A43" t="s">
        <v>9</v>
      </c>
      <c r="B43" s="1"/>
      <c r="C43" s="7"/>
      <c r="D43" s="1"/>
      <c r="E43" s="7"/>
      <c r="F43" s="1"/>
      <c r="G43" s="7"/>
      <c r="H43" s="1"/>
      <c r="I43" s="7"/>
      <c r="J43" s="1"/>
      <c r="K43" s="7"/>
      <c r="L43" s="1"/>
      <c r="M43" s="7"/>
      <c r="N43" s="1"/>
      <c r="O43" s="7"/>
      <c r="P43" s="1"/>
      <c r="Q43" s="7"/>
      <c r="R43" s="1"/>
      <c r="S43" s="7"/>
      <c r="U43" s="1"/>
    </row>
    <row r="44" spans="1:21" ht="15">
      <c r="A44" t="s">
        <v>7</v>
      </c>
      <c r="B44" s="1"/>
      <c r="C44" s="7"/>
      <c r="D44" s="1"/>
      <c r="E44" s="7"/>
      <c r="F44" s="1"/>
      <c r="G44" s="7"/>
      <c r="H44" s="1"/>
      <c r="I44" s="7"/>
      <c r="J44" s="1"/>
      <c r="K44" s="7"/>
      <c r="L44" s="1"/>
      <c r="M44" s="7"/>
      <c r="N44" s="1"/>
      <c r="O44" s="7"/>
      <c r="P44" s="1"/>
      <c r="Q44" s="7"/>
      <c r="R44" s="1"/>
      <c r="S44" s="7"/>
      <c r="U44" s="1"/>
    </row>
    <row r="45" spans="1:21" ht="15">
      <c r="A45" t="s">
        <v>8</v>
      </c>
      <c r="B45" s="1"/>
      <c r="C45" s="7"/>
      <c r="D45" s="1"/>
      <c r="E45" s="7"/>
      <c r="F45" s="1"/>
      <c r="G45" s="7"/>
      <c r="H45" s="1"/>
      <c r="I45" s="7"/>
      <c r="J45" s="1"/>
      <c r="K45" s="7"/>
      <c r="L45" s="1"/>
      <c r="M45" s="7"/>
      <c r="N45" s="1"/>
      <c r="O45" s="7"/>
      <c r="P45" s="1"/>
      <c r="Q45" s="7"/>
      <c r="R45" s="1"/>
      <c r="S45" s="7"/>
      <c r="U45" s="1"/>
    </row>
    <row r="46" spans="1:21" ht="15">
      <c r="A46" t="s">
        <v>11</v>
      </c>
      <c r="B46" s="1"/>
      <c r="C46" s="7"/>
      <c r="D46" s="1"/>
      <c r="E46" s="7"/>
      <c r="F46" s="1"/>
      <c r="G46" s="7"/>
      <c r="H46" s="1"/>
      <c r="I46" s="7"/>
      <c r="J46" s="1"/>
      <c r="K46" s="7"/>
      <c r="L46" s="1"/>
      <c r="M46" s="7"/>
      <c r="N46" s="1"/>
      <c r="O46" s="7"/>
      <c r="P46" s="1"/>
      <c r="Q46" s="7"/>
      <c r="R46" s="1"/>
      <c r="S46" s="7"/>
      <c r="U46" s="1"/>
    </row>
    <row r="47" spans="1:21" ht="15">
      <c r="A47" t="s">
        <v>12</v>
      </c>
      <c r="B47" s="1"/>
      <c r="C47" s="7"/>
      <c r="D47" s="1"/>
      <c r="E47" s="7">
        <v>0.005</v>
      </c>
      <c r="F47" s="1"/>
      <c r="G47" s="7"/>
      <c r="H47" s="1"/>
      <c r="I47" s="7"/>
      <c r="J47" s="1"/>
      <c r="K47" s="7"/>
      <c r="L47" s="1"/>
      <c r="M47" s="7"/>
      <c r="N47" s="1"/>
      <c r="O47" s="7"/>
      <c r="P47" s="1"/>
      <c r="Q47" s="7"/>
      <c r="R47" s="1"/>
      <c r="S47" s="7"/>
      <c r="U47" s="1"/>
    </row>
    <row r="48" ht="15">
      <c r="U48" s="1"/>
    </row>
    <row r="49" spans="1:21" ht="15">
      <c r="A49" t="s">
        <v>13</v>
      </c>
      <c r="C49" s="2">
        <f>SUM(C38:C48)</f>
        <v>0</v>
      </c>
      <c r="E49" s="2">
        <f>SUM(E38:E48)</f>
        <v>0</v>
      </c>
      <c r="G49" s="2">
        <f>SUM(G38:G48)</f>
        <v>0</v>
      </c>
      <c r="I49" s="2">
        <f>SUM(I38:I48)</f>
        <v>0</v>
      </c>
      <c r="K49" s="2">
        <f>SUM(K38:K48)</f>
        <v>0</v>
      </c>
      <c r="M49" s="2">
        <f>SUM(M38:M48)</f>
        <v>0</v>
      </c>
      <c r="O49" s="2">
        <f>SUM(O38:O48)</f>
        <v>0</v>
      </c>
      <c r="Q49" s="2">
        <f>SUM(Q38:Q48)</f>
        <v>0</v>
      </c>
      <c r="S49" s="2">
        <f>SUM(S38:S48)</f>
        <v>0</v>
      </c>
      <c r="U49" s="1"/>
    </row>
    <row r="51" ht="18.75">
      <c r="A51" s="9" t="s">
        <v>17</v>
      </c>
    </row>
    <row r="53" spans="1:21" ht="15">
      <c r="A53" t="s">
        <v>3</v>
      </c>
      <c r="C53" s="1">
        <v>0.195</v>
      </c>
      <c r="E53" s="2">
        <f>C53+E38</f>
        <v>0.195</v>
      </c>
      <c r="G53" s="2">
        <f>E53+G38</f>
        <v>0.195</v>
      </c>
      <c r="I53" s="2">
        <f>G53+I38</f>
        <v>0.195</v>
      </c>
      <c r="K53" s="2">
        <f>I53+K38</f>
        <v>0.195</v>
      </c>
      <c r="M53" s="2">
        <f>K53+M38</f>
        <v>0.195</v>
      </c>
      <c r="O53" s="2">
        <f>M53+O38</f>
        <v>0.195</v>
      </c>
      <c r="Q53" s="2">
        <f>O53+Q38</f>
        <v>0.195</v>
      </c>
      <c r="S53" s="2">
        <f>Q53+S38</f>
        <v>0.195</v>
      </c>
      <c r="U53" s="1"/>
    </row>
    <row r="54" spans="1:21" ht="15">
      <c r="A54" t="s">
        <v>4</v>
      </c>
      <c r="C54" s="1">
        <v>0.03</v>
      </c>
      <c r="E54" s="2">
        <f aca="true" t="shared" si="11" ref="E54:S62">C54+E39</f>
        <v>0.03</v>
      </c>
      <c r="G54" s="2">
        <f t="shared" si="11"/>
        <v>0.03</v>
      </c>
      <c r="I54" s="2">
        <f t="shared" si="11"/>
        <v>0.03</v>
      </c>
      <c r="K54" s="2">
        <f t="shared" si="11"/>
        <v>0.03</v>
      </c>
      <c r="M54" s="2">
        <f t="shared" si="11"/>
        <v>0.03</v>
      </c>
      <c r="O54" s="2">
        <f t="shared" si="11"/>
        <v>0.03</v>
      </c>
      <c r="Q54" s="2">
        <f t="shared" si="11"/>
        <v>0.03</v>
      </c>
      <c r="S54" s="2">
        <f t="shared" si="11"/>
        <v>0.03</v>
      </c>
      <c r="U54" s="1"/>
    </row>
    <row r="55" spans="1:21" ht="15">
      <c r="A55" t="s">
        <v>10</v>
      </c>
      <c r="C55" s="1">
        <v>0.1</v>
      </c>
      <c r="E55" s="2">
        <f t="shared" si="11"/>
        <v>0.095</v>
      </c>
      <c r="G55" s="2">
        <f t="shared" si="11"/>
        <v>0.095</v>
      </c>
      <c r="I55" s="2">
        <f t="shared" si="11"/>
        <v>0.095</v>
      </c>
      <c r="K55" s="2">
        <f t="shared" si="11"/>
        <v>0.095</v>
      </c>
      <c r="M55" s="2">
        <f t="shared" si="11"/>
        <v>0.095</v>
      </c>
      <c r="O55" s="2">
        <f t="shared" si="11"/>
        <v>0.095</v>
      </c>
      <c r="Q55" s="2">
        <f t="shared" si="11"/>
        <v>0.095</v>
      </c>
      <c r="S55" s="2">
        <f t="shared" si="11"/>
        <v>0.095</v>
      </c>
      <c r="U55" s="1"/>
    </row>
    <row r="56" spans="1:21" ht="15">
      <c r="A56" t="s">
        <v>5</v>
      </c>
      <c r="C56" s="1">
        <v>0.45</v>
      </c>
      <c r="E56" s="2">
        <f t="shared" si="11"/>
        <v>0.45</v>
      </c>
      <c r="G56" s="2">
        <f t="shared" si="11"/>
        <v>0.45</v>
      </c>
      <c r="I56" s="2">
        <f t="shared" si="11"/>
        <v>0.45</v>
      </c>
      <c r="K56" s="2">
        <f t="shared" si="11"/>
        <v>0.45</v>
      </c>
      <c r="M56" s="2">
        <f t="shared" si="11"/>
        <v>0.45</v>
      </c>
      <c r="O56" s="2">
        <f t="shared" si="11"/>
        <v>0.45</v>
      </c>
      <c r="Q56" s="2">
        <f t="shared" si="11"/>
        <v>0.45</v>
      </c>
      <c r="S56" s="2">
        <f t="shared" si="11"/>
        <v>0.45</v>
      </c>
      <c r="U56" s="1"/>
    </row>
    <row r="57" spans="1:21" ht="15">
      <c r="A57" t="s">
        <v>6</v>
      </c>
      <c r="C57" s="1">
        <v>0.07</v>
      </c>
      <c r="E57" s="2">
        <f t="shared" si="11"/>
        <v>0.07</v>
      </c>
      <c r="G57" s="2">
        <f t="shared" si="11"/>
        <v>0.07</v>
      </c>
      <c r="I57" s="2">
        <f t="shared" si="11"/>
        <v>0.07</v>
      </c>
      <c r="K57" s="2">
        <f t="shared" si="11"/>
        <v>0.07</v>
      </c>
      <c r="M57" s="2">
        <f t="shared" si="11"/>
        <v>0.07</v>
      </c>
      <c r="O57" s="2">
        <f t="shared" si="11"/>
        <v>0.07</v>
      </c>
      <c r="Q57" s="2">
        <f t="shared" si="11"/>
        <v>0.07</v>
      </c>
      <c r="S57" s="2">
        <f t="shared" si="11"/>
        <v>0.07</v>
      </c>
      <c r="U57" s="1"/>
    </row>
    <row r="58" spans="1:21" ht="15">
      <c r="A58" t="s">
        <v>9</v>
      </c>
      <c r="C58" s="1">
        <v>0.05</v>
      </c>
      <c r="E58" s="2">
        <f t="shared" si="11"/>
        <v>0.05</v>
      </c>
      <c r="G58" s="2">
        <f t="shared" si="11"/>
        <v>0.05</v>
      </c>
      <c r="I58" s="2">
        <f t="shared" si="11"/>
        <v>0.05</v>
      </c>
      <c r="K58" s="2">
        <f t="shared" si="11"/>
        <v>0.05</v>
      </c>
      <c r="M58" s="2">
        <f t="shared" si="11"/>
        <v>0.05</v>
      </c>
      <c r="O58" s="2">
        <f t="shared" si="11"/>
        <v>0.05</v>
      </c>
      <c r="Q58" s="2">
        <f t="shared" si="11"/>
        <v>0.05</v>
      </c>
      <c r="S58" s="2">
        <f t="shared" si="11"/>
        <v>0.05</v>
      </c>
      <c r="U58" s="1"/>
    </row>
    <row r="59" spans="1:21" ht="15">
      <c r="A59" t="s">
        <v>7</v>
      </c>
      <c r="C59" s="1">
        <v>0.015</v>
      </c>
      <c r="E59" s="2">
        <f t="shared" si="11"/>
        <v>0.015</v>
      </c>
      <c r="G59" s="2">
        <f t="shared" si="11"/>
        <v>0.015</v>
      </c>
      <c r="I59" s="2">
        <f t="shared" si="11"/>
        <v>0.015</v>
      </c>
      <c r="K59" s="2">
        <f t="shared" si="11"/>
        <v>0.015</v>
      </c>
      <c r="M59" s="2">
        <f t="shared" si="11"/>
        <v>0.015</v>
      </c>
      <c r="O59" s="2">
        <f t="shared" si="11"/>
        <v>0.015</v>
      </c>
      <c r="Q59" s="2">
        <f t="shared" si="11"/>
        <v>0.015</v>
      </c>
      <c r="S59" s="2">
        <f t="shared" si="11"/>
        <v>0.015</v>
      </c>
      <c r="U59" s="1"/>
    </row>
    <row r="60" spans="1:21" ht="15">
      <c r="A60" t="s">
        <v>8</v>
      </c>
      <c r="C60" s="1">
        <v>0.015</v>
      </c>
      <c r="E60" s="2">
        <f t="shared" si="11"/>
        <v>0.015</v>
      </c>
      <c r="G60" s="2">
        <f t="shared" si="11"/>
        <v>0.015</v>
      </c>
      <c r="I60" s="2">
        <f t="shared" si="11"/>
        <v>0.015</v>
      </c>
      <c r="K60" s="2">
        <f t="shared" si="11"/>
        <v>0.015</v>
      </c>
      <c r="M60" s="2">
        <f t="shared" si="11"/>
        <v>0.015</v>
      </c>
      <c r="O60" s="2">
        <f t="shared" si="11"/>
        <v>0.015</v>
      </c>
      <c r="Q60" s="2">
        <f t="shared" si="11"/>
        <v>0.015</v>
      </c>
      <c r="S60" s="2">
        <f t="shared" si="11"/>
        <v>0.015</v>
      </c>
      <c r="U60" s="1"/>
    </row>
    <row r="61" spans="1:21" ht="15">
      <c r="A61" t="s">
        <v>11</v>
      </c>
      <c r="C61" s="1">
        <v>0</v>
      </c>
      <c r="E61" s="2">
        <f t="shared" si="11"/>
        <v>0</v>
      </c>
      <c r="G61" s="2">
        <f t="shared" si="11"/>
        <v>0</v>
      </c>
      <c r="I61" s="2">
        <f t="shared" si="11"/>
        <v>0</v>
      </c>
      <c r="K61" s="2">
        <f t="shared" si="11"/>
        <v>0</v>
      </c>
      <c r="M61" s="2">
        <f t="shared" si="11"/>
        <v>0</v>
      </c>
      <c r="O61" s="2">
        <f t="shared" si="11"/>
        <v>0</v>
      </c>
      <c r="Q61" s="2">
        <f t="shared" si="11"/>
        <v>0</v>
      </c>
      <c r="S61" s="2">
        <f t="shared" si="11"/>
        <v>0</v>
      </c>
      <c r="U61" s="1"/>
    </row>
    <row r="62" spans="1:21" ht="15">
      <c r="A62" t="s">
        <v>12</v>
      </c>
      <c r="C62" s="1">
        <v>0.075</v>
      </c>
      <c r="E62" s="2">
        <f t="shared" si="11"/>
        <v>0.08</v>
      </c>
      <c r="G62" s="2">
        <f t="shared" si="11"/>
        <v>0.08</v>
      </c>
      <c r="I62" s="2">
        <f t="shared" si="11"/>
        <v>0.08</v>
      </c>
      <c r="K62" s="2">
        <f t="shared" si="11"/>
        <v>0.08</v>
      </c>
      <c r="M62" s="2">
        <f t="shared" si="11"/>
        <v>0.08</v>
      </c>
      <c r="O62" s="2">
        <f t="shared" si="11"/>
        <v>0.08</v>
      </c>
      <c r="Q62" s="2">
        <f t="shared" si="11"/>
        <v>0.08</v>
      </c>
      <c r="S62" s="2">
        <f t="shared" si="11"/>
        <v>0.08</v>
      </c>
      <c r="U62" s="1"/>
    </row>
    <row r="63" ht="15">
      <c r="U63" s="1"/>
    </row>
    <row r="64" spans="1:21" ht="15">
      <c r="A64" t="s">
        <v>13</v>
      </c>
      <c r="C64" s="2">
        <f>SUM(C53:C63)</f>
        <v>1</v>
      </c>
      <c r="E64" s="2">
        <f>SUM(E53:E63)</f>
        <v>1.0000000000000002</v>
      </c>
      <c r="G64" s="2">
        <f>SUM(G53:G63)</f>
        <v>1.0000000000000002</v>
      </c>
      <c r="I64" s="2">
        <f>SUM(I53:I63)</f>
        <v>1.0000000000000002</v>
      </c>
      <c r="K64" s="2">
        <f>SUM(K53:K63)</f>
        <v>1.0000000000000002</v>
      </c>
      <c r="M64" s="2">
        <f>SUM(M53:M63)</f>
        <v>1.0000000000000002</v>
      </c>
      <c r="O64" s="2">
        <f>SUM(O53:O63)</f>
        <v>1.0000000000000002</v>
      </c>
      <c r="Q64" s="2">
        <f>SUM(Q53:Q63)</f>
        <v>1.0000000000000002</v>
      </c>
      <c r="S64" s="2">
        <f>SUM(S53:S63)</f>
        <v>1.0000000000000002</v>
      </c>
      <c r="U64" s="1"/>
    </row>
    <row r="66" ht="18.75">
      <c r="A66" s="9" t="s">
        <v>18</v>
      </c>
    </row>
    <row r="68" spans="1:21" ht="15">
      <c r="A68" t="s">
        <v>3</v>
      </c>
      <c r="C68" s="3">
        <f aca="true" t="shared" si="12" ref="C68:C77">ROUND(C53*C$6,-3)</f>
        <v>2050000</v>
      </c>
      <c r="E68" s="3">
        <f aca="true" t="shared" si="13" ref="E68:E77">ROUND(E53*E$6,-3)</f>
        <v>2050000</v>
      </c>
      <c r="G68" s="3">
        <f aca="true" t="shared" si="14" ref="G68:G77">ROUND(G53*G$6,-3)</f>
        <v>2080000</v>
      </c>
      <c r="I68" s="3">
        <f aca="true" t="shared" si="15" ref="I68:I77">ROUND(I53*I$6,-3)</f>
        <v>2112000</v>
      </c>
      <c r="K68" s="3">
        <f aca="true" t="shared" si="16" ref="K68:K77">ROUND(K53*K$6,-3)</f>
        <v>2143000</v>
      </c>
      <c r="M68" s="3">
        <f aca="true" t="shared" si="17" ref="M68:M77">ROUND(M53*M$6,-3)</f>
        <v>2175000</v>
      </c>
      <c r="O68" s="3">
        <f aca="true" t="shared" si="18" ref="O68:O77">ROUND(O53*O$6,-3)</f>
        <v>2208000</v>
      </c>
      <c r="Q68" s="3">
        <f aca="true" t="shared" si="19" ref="Q68:Q77">ROUND(Q53*Q$6,-3)</f>
        <v>2241000</v>
      </c>
      <c r="S68" s="3">
        <f aca="true" t="shared" si="20" ref="S68:S77">ROUND(S53*S$6,-3)</f>
        <v>2275000</v>
      </c>
      <c r="U68" s="8">
        <f>SUM(E68:M68)</f>
        <v>10560000</v>
      </c>
    </row>
    <row r="69" spans="1:21" ht="15">
      <c r="A69" t="s">
        <v>4</v>
      </c>
      <c r="C69" s="3">
        <f t="shared" si="12"/>
        <v>315000</v>
      </c>
      <c r="E69" s="3">
        <f t="shared" si="13"/>
        <v>315000</v>
      </c>
      <c r="G69" s="3">
        <f t="shared" si="14"/>
        <v>320000</v>
      </c>
      <c r="I69" s="3">
        <f t="shared" si="15"/>
        <v>325000</v>
      </c>
      <c r="K69" s="3">
        <f t="shared" si="16"/>
        <v>330000</v>
      </c>
      <c r="M69" s="3">
        <f t="shared" si="17"/>
        <v>335000</v>
      </c>
      <c r="O69" s="3">
        <f t="shared" si="18"/>
        <v>340000</v>
      </c>
      <c r="Q69" s="3">
        <f t="shared" si="19"/>
        <v>345000</v>
      </c>
      <c r="S69" s="3">
        <f t="shared" si="20"/>
        <v>350000</v>
      </c>
      <c r="U69" s="8">
        <f aca="true" t="shared" si="21" ref="U69:U77">SUM(E69:M69)</f>
        <v>1625000</v>
      </c>
    </row>
    <row r="70" spans="1:21" ht="15">
      <c r="A70" t="s">
        <v>10</v>
      </c>
      <c r="C70" s="3">
        <f t="shared" si="12"/>
        <v>1051000</v>
      </c>
      <c r="E70" s="3">
        <f t="shared" si="13"/>
        <v>999000</v>
      </c>
      <c r="G70" s="3">
        <f t="shared" si="14"/>
        <v>1014000</v>
      </c>
      <c r="I70" s="3">
        <f t="shared" si="15"/>
        <v>1029000</v>
      </c>
      <c r="K70" s="3">
        <f t="shared" si="16"/>
        <v>1044000</v>
      </c>
      <c r="M70" s="3">
        <f t="shared" si="17"/>
        <v>1060000</v>
      </c>
      <c r="O70" s="3">
        <f t="shared" si="18"/>
        <v>1076000</v>
      </c>
      <c r="Q70" s="3">
        <f t="shared" si="19"/>
        <v>1092000</v>
      </c>
      <c r="S70" s="3">
        <f t="shared" si="20"/>
        <v>1108000</v>
      </c>
      <c r="U70" s="8">
        <f t="shared" si="21"/>
        <v>5146000</v>
      </c>
    </row>
    <row r="71" spans="1:21" ht="15">
      <c r="A71" t="s">
        <v>5</v>
      </c>
      <c r="C71" s="3">
        <f t="shared" si="12"/>
        <v>4730000</v>
      </c>
      <c r="E71" s="3">
        <f t="shared" si="13"/>
        <v>4730000</v>
      </c>
      <c r="G71" s="3">
        <f t="shared" si="14"/>
        <v>4801000</v>
      </c>
      <c r="I71" s="3">
        <f t="shared" si="15"/>
        <v>4873000</v>
      </c>
      <c r="K71" s="3">
        <f t="shared" si="16"/>
        <v>4946000</v>
      </c>
      <c r="M71" s="3">
        <f t="shared" si="17"/>
        <v>5020000</v>
      </c>
      <c r="O71" s="3">
        <f t="shared" si="18"/>
        <v>5095000</v>
      </c>
      <c r="Q71" s="3">
        <f t="shared" si="19"/>
        <v>5172000</v>
      </c>
      <c r="S71" s="3">
        <f t="shared" si="20"/>
        <v>5249000</v>
      </c>
      <c r="U71" s="8">
        <f t="shared" si="21"/>
        <v>24370000</v>
      </c>
    </row>
    <row r="72" spans="1:21" ht="15">
      <c r="A72" t="s">
        <v>6</v>
      </c>
      <c r="C72" s="3">
        <f t="shared" si="12"/>
        <v>736000</v>
      </c>
      <c r="E72" s="3">
        <f t="shared" si="13"/>
        <v>736000</v>
      </c>
      <c r="G72" s="3">
        <f t="shared" si="14"/>
        <v>747000</v>
      </c>
      <c r="I72" s="3">
        <f t="shared" si="15"/>
        <v>758000</v>
      </c>
      <c r="K72" s="3">
        <f t="shared" si="16"/>
        <v>769000</v>
      </c>
      <c r="M72" s="3">
        <f t="shared" si="17"/>
        <v>781000</v>
      </c>
      <c r="O72" s="3">
        <f t="shared" si="18"/>
        <v>793000</v>
      </c>
      <c r="Q72" s="3">
        <f t="shared" si="19"/>
        <v>805000</v>
      </c>
      <c r="S72" s="3">
        <f t="shared" si="20"/>
        <v>817000</v>
      </c>
      <c r="U72" s="8">
        <f t="shared" si="21"/>
        <v>3791000</v>
      </c>
    </row>
    <row r="73" spans="1:21" ht="15">
      <c r="A73" t="s">
        <v>9</v>
      </c>
      <c r="C73" s="3">
        <f t="shared" si="12"/>
        <v>526000</v>
      </c>
      <c r="E73" s="3">
        <f t="shared" si="13"/>
        <v>526000</v>
      </c>
      <c r="G73" s="3">
        <f t="shared" si="14"/>
        <v>533000</v>
      </c>
      <c r="I73" s="3">
        <f t="shared" si="15"/>
        <v>541000</v>
      </c>
      <c r="K73" s="3">
        <f t="shared" si="16"/>
        <v>550000</v>
      </c>
      <c r="M73" s="3">
        <f t="shared" si="17"/>
        <v>558000</v>
      </c>
      <c r="O73" s="3">
        <f t="shared" si="18"/>
        <v>566000</v>
      </c>
      <c r="Q73" s="3">
        <f t="shared" si="19"/>
        <v>575000</v>
      </c>
      <c r="S73" s="3">
        <f t="shared" si="20"/>
        <v>583000</v>
      </c>
      <c r="U73" s="8">
        <f t="shared" si="21"/>
        <v>2708000</v>
      </c>
    </row>
    <row r="74" spans="1:21" ht="15">
      <c r="A74" t="s">
        <v>7</v>
      </c>
      <c r="C74" s="3">
        <f t="shared" si="12"/>
        <v>158000</v>
      </c>
      <c r="E74" s="3">
        <f t="shared" si="13"/>
        <v>158000</v>
      </c>
      <c r="G74" s="3">
        <f t="shared" si="14"/>
        <v>160000</v>
      </c>
      <c r="I74" s="3">
        <f t="shared" si="15"/>
        <v>162000</v>
      </c>
      <c r="K74" s="3">
        <f t="shared" si="16"/>
        <v>165000</v>
      </c>
      <c r="M74" s="3">
        <f t="shared" si="17"/>
        <v>167000</v>
      </c>
      <c r="O74" s="3">
        <f t="shared" si="18"/>
        <v>170000</v>
      </c>
      <c r="Q74" s="3">
        <f t="shared" si="19"/>
        <v>172000</v>
      </c>
      <c r="S74" s="3">
        <f t="shared" si="20"/>
        <v>175000</v>
      </c>
      <c r="U74" s="8">
        <f t="shared" si="21"/>
        <v>812000</v>
      </c>
    </row>
    <row r="75" spans="1:21" ht="15">
      <c r="A75" t="s">
        <v>8</v>
      </c>
      <c r="C75" s="3">
        <f t="shared" si="12"/>
        <v>158000</v>
      </c>
      <c r="E75" s="3">
        <f t="shared" si="13"/>
        <v>158000</v>
      </c>
      <c r="G75" s="3">
        <f t="shared" si="14"/>
        <v>160000</v>
      </c>
      <c r="I75" s="3">
        <f t="shared" si="15"/>
        <v>162000</v>
      </c>
      <c r="K75" s="3">
        <f t="shared" si="16"/>
        <v>165000</v>
      </c>
      <c r="M75" s="3">
        <f t="shared" si="17"/>
        <v>167000</v>
      </c>
      <c r="O75" s="3">
        <f t="shared" si="18"/>
        <v>170000</v>
      </c>
      <c r="Q75" s="3">
        <f t="shared" si="19"/>
        <v>172000</v>
      </c>
      <c r="S75" s="3">
        <f t="shared" si="20"/>
        <v>175000</v>
      </c>
      <c r="U75" s="8">
        <f t="shared" si="21"/>
        <v>812000</v>
      </c>
    </row>
    <row r="76" spans="1:21" ht="15">
      <c r="A76" t="s">
        <v>11</v>
      </c>
      <c r="C76" s="3">
        <f t="shared" si="12"/>
        <v>0</v>
      </c>
      <c r="E76" s="3">
        <f t="shared" si="13"/>
        <v>0</v>
      </c>
      <c r="G76" s="3">
        <f t="shared" si="14"/>
        <v>0</v>
      </c>
      <c r="I76" s="3">
        <f t="shared" si="15"/>
        <v>0</v>
      </c>
      <c r="K76" s="3">
        <f t="shared" si="16"/>
        <v>0</v>
      </c>
      <c r="M76" s="3">
        <f t="shared" si="17"/>
        <v>0</v>
      </c>
      <c r="O76" s="3">
        <f t="shared" si="18"/>
        <v>0</v>
      </c>
      <c r="Q76" s="3">
        <f t="shared" si="19"/>
        <v>0</v>
      </c>
      <c r="S76" s="3">
        <f t="shared" si="20"/>
        <v>0</v>
      </c>
      <c r="U76" s="8">
        <f t="shared" si="21"/>
        <v>0</v>
      </c>
    </row>
    <row r="77" spans="1:21" ht="15">
      <c r="A77" t="s">
        <v>12</v>
      </c>
      <c r="C77" s="3">
        <f t="shared" si="12"/>
        <v>788000</v>
      </c>
      <c r="E77" s="3">
        <f t="shared" si="13"/>
        <v>841000</v>
      </c>
      <c r="G77" s="3">
        <f t="shared" si="14"/>
        <v>854000</v>
      </c>
      <c r="I77" s="3">
        <f t="shared" si="15"/>
        <v>866000</v>
      </c>
      <c r="K77" s="3">
        <f t="shared" si="16"/>
        <v>879000</v>
      </c>
      <c r="M77" s="3">
        <f t="shared" si="17"/>
        <v>892000</v>
      </c>
      <c r="O77" s="3">
        <f t="shared" si="18"/>
        <v>906000</v>
      </c>
      <c r="Q77" s="3">
        <f t="shared" si="19"/>
        <v>919000</v>
      </c>
      <c r="S77" s="3">
        <f t="shared" si="20"/>
        <v>933000</v>
      </c>
      <c r="U77" s="8">
        <f t="shared" si="21"/>
        <v>4332000</v>
      </c>
    </row>
    <row r="79" ht="18.75">
      <c r="A79" s="9" t="s">
        <v>19</v>
      </c>
    </row>
    <row r="81" spans="1:21" ht="15">
      <c r="A81" t="s">
        <v>3</v>
      </c>
      <c r="C81" s="4">
        <f aca="true" t="shared" si="22" ref="C81:C90">C68-C25</f>
        <v>0</v>
      </c>
      <c r="E81" s="4">
        <f aca="true" t="shared" si="23" ref="E81:E90">E68-E25</f>
        <v>0</v>
      </c>
      <c r="G81" s="4">
        <f aca="true" t="shared" si="24" ref="G81:G90">G68-G25</f>
        <v>0</v>
      </c>
      <c r="I81" s="4">
        <f aca="true" t="shared" si="25" ref="I81:I90">I68-I25</f>
        <v>0</v>
      </c>
      <c r="K81" s="4">
        <f aca="true" t="shared" si="26" ref="K81:K90">K68-K25</f>
        <v>0</v>
      </c>
      <c r="M81" s="4">
        <f aca="true" t="shared" si="27" ref="M81:M90">M68-M25</f>
        <v>0</v>
      </c>
      <c r="O81" s="4">
        <f aca="true" t="shared" si="28" ref="O81:O90">O68-O25</f>
        <v>0</v>
      </c>
      <c r="Q81" s="4">
        <f aca="true" t="shared" si="29" ref="Q81:Q90">Q68-Q25</f>
        <v>0</v>
      </c>
      <c r="S81" s="4">
        <f aca="true" t="shared" si="30" ref="S81:S90">S68-S25</f>
        <v>0</v>
      </c>
      <c r="U81" s="8">
        <f>SUM(E81:M81)</f>
        <v>0</v>
      </c>
    </row>
    <row r="82" spans="1:21" ht="15">
      <c r="A82" t="s">
        <v>4</v>
      </c>
      <c r="C82" s="4">
        <f t="shared" si="22"/>
        <v>0</v>
      </c>
      <c r="E82" s="4">
        <f t="shared" si="23"/>
        <v>0</v>
      </c>
      <c r="G82" s="4">
        <f t="shared" si="24"/>
        <v>0</v>
      </c>
      <c r="I82" s="4">
        <f t="shared" si="25"/>
        <v>0</v>
      </c>
      <c r="K82" s="4">
        <f t="shared" si="26"/>
        <v>0</v>
      </c>
      <c r="M82" s="4">
        <f t="shared" si="27"/>
        <v>0</v>
      </c>
      <c r="O82" s="4">
        <f t="shared" si="28"/>
        <v>0</v>
      </c>
      <c r="Q82" s="4">
        <f t="shared" si="29"/>
        <v>0</v>
      </c>
      <c r="S82" s="4">
        <f t="shared" si="30"/>
        <v>0</v>
      </c>
      <c r="U82" s="8">
        <f aca="true" t="shared" si="31" ref="U82:U90">SUM(E82:M82)</f>
        <v>0</v>
      </c>
    </row>
    <row r="83" spans="1:21" ht="15">
      <c r="A83" t="s">
        <v>10</v>
      </c>
      <c r="C83" s="4">
        <f t="shared" si="22"/>
        <v>0</v>
      </c>
      <c r="E83" s="4">
        <f t="shared" si="23"/>
        <v>-52000</v>
      </c>
      <c r="G83" s="4">
        <f t="shared" si="24"/>
        <v>-53000</v>
      </c>
      <c r="I83" s="4">
        <f t="shared" si="25"/>
        <v>-54000</v>
      </c>
      <c r="K83" s="4">
        <f t="shared" si="26"/>
        <v>-55000</v>
      </c>
      <c r="M83" s="4">
        <f t="shared" si="27"/>
        <v>-56000</v>
      </c>
      <c r="O83" s="4">
        <f t="shared" si="28"/>
        <v>-56000</v>
      </c>
      <c r="Q83" s="4">
        <f t="shared" si="29"/>
        <v>-57000</v>
      </c>
      <c r="S83" s="4">
        <f t="shared" si="30"/>
        <v>-59000</v>
      </c>
      <c r="U83" s="8">
        <f t="shared" si="31"/>
        <v>-270000</v>
      </c>
    </row>
    <row r="84" spans="1:21" ht="15">
      <c r="A84" t="s">
        <v>5</v>
      </c>
      <c r="C84" s="4">
        <f t="shared" si="22"/>
        <v>0</v>
      </c>
      <c r="E84" s="4">
        <f t="shared" si="23"/>
        <v>0</v>
      </c>
      <c r="G84" s="4">
        <f t="shared" si="24"/>
        <v>0</v>
      </c>
      <c r="I84" s="4">
        <f t="shared" si="25"/>
        <v>0</v>
      </c>
      <c r="K84" s="4">
        <f t="shared" si="26"/>
        <v>0</v>
      </c>
      <c r="M84" s="4">
        <f t="shared" si="27"/>
        <v>0</v>
      </c>
      <c r="O84" s="4">
        <f t="shared" si="28"/>
        <v>0</v>
      </c>
      <c r="Q84" s="4">
        <f t="shared" si="29"/>
        <v>0</v>
      </c>
      <c r="S84" s="4">
        <f t="shared" si="30"/>
        <v>0</v>
      </c>
      <c r="U84" s="8">
        <f t="shared" si="31"/>
        <v>0</v>
      </c>
    </row>
    <row r="85" spans="1:21" ht="15">
      <c r="A85" t="s">
        <v>6</v>
      </c>
      <c r="C85" s="4">
        <f t="shared" si="22"/>
        <v>0</v>
      </c>
      <c r="E85" s="4">
        <f t="shared" si="23"/>
        <v>0</v>
      </c>
      <c r="G85" s="4">
        <f t="shared" si="24"/>
        <v>0</v>
      </c>
      <c r="I85" s="4">
        <f t="shared" si="25"/>
        <v>0</v>
      </c>
      <c r="K85" s="4">
        <f t="shared" si="26"/>
        <v>0</v>
      </c>
      <c r="M85" s="4">
        <f t="shared" si="27"/>
        <v>0</v>
      </c>
      <c r="O85" s="4">
        <f t="shared" si="28"/>
        <v>0</v>
      </c>
      <c r="Q85" s="4">
        <f t="shared" si="29"/>
        <v>0</v>
      </c>
      <c r="S85" s="4">
        <f t="shared" si="30"/>
        <v>0</v>
      </c>
      <c r="U85" s="8">
        <f t="shared" si="31"/>
        <v>0</v>
      </c>
    </row>
    <row r="86" spans="1:21" ht="15">
      <c r="A86" t="s">
        <v>9</v>
      </c>
      <c r="C86" s="4">
        <f t="shared" si="22"/>
        <v>0</v>
      </c>
      <c r="E86" s="4">
        <f t="shared" si="23"/>
        <v>0</v>
      </c>
      <c r="G86" s="4">
        <f t="shared" si="24"/>
        <v>0</v>
      </c>
      <c r="I86" s="4">
        <f t="shared" si="25"/>
        <v>0</v>
      </c>
      <c r="K86" s="4">
        <f t="shared" si="26"/>
        <v>0</v>
      </c>
      <c r="M86" s="4">
        <f t="shared" si="27"/>
        <v>0</v>
      </c>
      <c r="O86" s="4">
        <f t="shared" si="28"/>
        <v>0</v>
      </c>
      <c r="Q86" s="4">
        <f t="shared" si="29"/>
        <v>0</v>
      </c>
      <c r="S86" s="4">
        <f t="shared" si="30"/>
        <v>0</v>
      </c>
      <c r="U86" s="8">
        <f t="shared" si="31"/>
        <v>0</v>
      </c>
    </row>
    <row r="87" spans="1:21" ht="15">
      <c r="A87" t="s">
        <v>7</v>
      </c>
      <c r="C87" s="4">
        <f t="shared" si="22"/>
        <v>0</v>
      </c>
      <c r="E87" s="4">
        <f t="shared" si="23"/>
        <v>0</v>
      </c>
      <c r="G87" s="4">
        <f t="shared" si="24"/>
        <v>0</v>
      </c>
      <c r="I87" s="4">
        <f t="shared" si="25"/>
        <v>0</v>
      </c>
      <c r="K87" s="4">
        <f t="shared" si="26"/>
        <v>0</v>
      </c>
      <c r="M87" s="4">
        <f t="shared" si="27"/>
        <v>0</v>
      </c>
      <c r="O87" s="4">
        <f t="shared" si="28"/>
        <v>0</v>
      </c>
      <c r="Q87" s="4">
        <f t="shared" si="29"/>
        <v>0</v>
      </c>
      <c r="S87" s="4">
        <f t="shared" si="30"/>
        <v>0</v>
      </c>
      <c r="U87" s="8">
        <f t="shared" si="31"/>
        <v>0</v>
      </c>
    </row>
    <row r="88" spans="1:21" ht="15">
      <c r="A88" t="s">
        <v>8</v>
      </c>
      <c r="C88" s="4">
        <f t="shared" si="22"/>
        <v>0</v>
      </c>
      <c r="E88" s="4">
        <f t="shared" si="23"/>
        <v>0</v>
      </c>
      <c r="G88" s="4">
        <f t="shared" si="24"/>
        <v>0</v>
      </c>
      <c r="I88" s="4">
        <f t="shared" si="25"/>
        <v>0</v>
      </c>
      <c r="K88" s="4">
        <f t="shared" si="26"/>
        <v>0</v>
      </c>
      <c r="M88" s="4">
        <f t="shared" si="27"/>
        <v>0</v>
      </c>
      <c r="O88" s="4">
        <f t="shared" si="28"/>
        <v>0</v>
      </c>
      <c r="Q88" s="4">
        <f t="shared" si="29"/>
        <v>0</v>
      </c>
      <c r="S88" s="4">
        <f t="shared" si="30"/>
        <v>0</v>
      </c>
      <c r="U88" s="8">
        <f t="shared" si="31"/>
        <v>0</v>
      </c>
    </row>
    <row r="89" spans="1:21" ht="15">
      <c r="A89" t="s">
        <v>11</v>
      </c>
      <c r="C89" s="4">
        <f t="shared" si="22"/>
        <v>0</v>
      </c>
      <c r="E89" s="4">
        <f t="shared" si="23"/>
        <v>0</v>
      </c>
      <c r="G89" s="4">
        <f t="shared" si="24"/>
        <v>0</v>
      </c>
      <c r="I89" s="4">
        <f t="shared" si="25"/>
        <v>0</v>
      </c>
      <c r="K89" s="4">
        <f t="shared" si="26"/>
        <v>0</v>
      </c>
      <c r="M89" s="4">
        <f t="shared" si="27"/>
        <v>0</v>
      </c>
      <c r="O89" s="4">
        <f t="shared" si="28"/>
        <v>0</v>
      </c>
      <c r="Q89" s="4">
        <f t="shared" si="29"/>
        <v>0</v>
      </c>
      <c r="S89" s="4">
        <f t="shared" si="30"/>
        <v>0</v>
      </c>
      <c r="U89" s="8">
        <f t="shared" si="31"/>
        <v>0</v>
      </c>
    </row>
    <row r="90" spans="1:21" ht="15">
      <c r="A90" t="s">
        <v>12</v>
      </c>
      <c r="C90" s="4">
        <f t="shared" si="22"/>
        <v>0</v>
      </c>
      <c r="E90" s="4">
        <f t="shared" si="23"/>
        <v>53000</v>
      </c>
      <c r="G90" s="4">
        <f t="shared" si="24"/>
        <v>54000</v>
      </c>
      <c r="I90" s="4">
        <f t="shared" si="25"/>
        <v>54000</v>
      </c>
      <c r="K90" s="4">
        <f t="shared" si="26"/>
        <v>55000</v>
      </c>
      <c r="M90" s="4">
        <f t="shared" si="27"/>
        <v>55000</v>
      </c>
      <c r="O90" s="4">
        <f t="shared" si="28"/>
        <v>57000</v>
      </c>
      <c r="Q90" s="4">
        <f t="shared" si="29"/>
        <v>57000</v>
      </c>
      <c r="S90" s="4">
        <f t="shared" si="30"/>
        <v>58000</v>
      </c>
      <c r="U90" s="8">
        <f t="shared" si="31"/>
        <v>271000</v>
      </c>
    </row>
    <row r="93" spans="1:19" ht="15">
      <c r="A93" s="10" t="s">
        <v>24</v>
      </c>
      <c r="E93" s="8"/>
      <c r="G93" s="8">
        <v>13338000</v>
      </c>
      <c r="I93" s="8">
        <v>13538000</v>
      </c>
      <c r="K93" s="8">
        <v>13741000</v>
      </c>
      <c r="M93" s="8">
        <v>13947000</v>
      </c>
      <c r="O93" s="8">
        <v>14156000</v>
      </c>
      <c r="Q93" s="8">
        <v>14368000</v>
      </c>
      <c r="S93" s="8">
        <v>14583000</v>
      </c>
    </row>
    <row r="94" spans="1:19" ht="15">
      <c r="A94" t="s">
        <v>23</v>
      </c>
      <c r="G94" s="11">
        <f>G93/12.5</f>
        <v>1067040</v>
      </c>
      <c r="H94" s="11"/>
      <c r="I94" s="11">
        <f>I93/12.5</f>
        <v>1083040</v>
      </c>
      <c r="J94" s="11"/>
      <c r="K94" s="11">
        <f>K93/12.5</f>
        <v>1099280</v>
      </c>
      <c r="L94" s="11"/>
      <c r="M94" s="11">
        <f>M93/12.5</f>
        <v>1115760</v>
      </c>
      <c r="N94" s="11"/>
      <c r="O94" s="11">
        <f>O93/12.5</f>
        <v>1132480</v>
      </c>
      <c r="P94" s="11"/>
      <c r="Q94" s="11">
        <f>Q93/12.5</f>
        <v>1149440</v>
      </c>
      <c r="R94" s="11"/>
      <c r="S94" s="11">
        <f>S93/12.5</f>
        <v>1166640</v>
      </c>
    </row>
    <row r="96" ht="15">
      <c r="A96" t="s">
        <v>25</v>
      </c>
    </row>
  </sheetData>
  <sheetProtection/>
  <mergeCells count="2">
    <mergeCell ref="A1:U1"/>
    <mergeCell ref="A2:U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8" sqref="C38"/>
    </sheetView>
  </sheetViews>
  <sheetFormatPr defaultColWidth="9.140625" defaultRowHeight="15"/>
  <cols>
    <col min="1" max="1" width="25.7109375" style="0" customWidth="1"/>
    <col min="2" max="2" width="1.7109375" style="0" customWidth="1"/>
    <col min="3" max="3" width="13.28125" style="0" bestFit="1" customWidth="1"/>
    <col min="4" max="4" width="1.7109375" style="0" customWidth="1"/>
    <col min="5" max="5" width="12.57421875" style="0" bestFit="1" customWidth="1"/>
    <col min="6" max="6" width="1.7109375" style="0" customWidth="1"/>
    <col min="7" max="7" width="12.57421875" style="0" bestFit="1" customWidth="1"/>
    <col min="8" max="8" width="1.7109375" style="0" customWidth="1"/>
    <col min="9" max="9" width="12.57421875" style="0" bestFit="1" customWidth="1"/>
    <col min="10" max="10" width="1.7109375" style="0" customWidth="1"/>
    <col min="11" max="11" width="12.57421875" style="0" bestFit="1" customWidth="1"/>
    <col min="12" max="12" width="1.7109375" style="0" customWidth="1"/>
    <col min="13" max="13" width="12.57421875" style="0" bestFit="1" customWidth="1"/>
    <col min="14" max="14" width="1.7109375" style="0" customWidth="1"/>
    <col min="15" max="15" width="12.57421875" style="0" bestFit="1" customWidth="1"/>
    <col min="16" max="16" width="1.7109375" style="0" customWidth="1"/>
    <col min="17" max="17" width="12.57421875" style="0" bestFit="1" customWidth="1"/>
    <col min="18" max="18" width="1.7109375" style="0" customWidth="1"/>
    <col min="19" max="19" width="12.57421875" style="0" bestFit="1" customWidth="1"/>
    <col min="20" max="20" width="1.7109375" style="0" customWidth="1"/>
    <col min="21" max="21" width="12.57421875" style="0" bestFit="1" customWidth="1"/>
    <col min="22" max="22" width="1.7109375" style="0" customWidth="1"/>
    <col min="23" max="23" width="13.7109375" style="0" bestFit="1" customWidth="1"/>
  </cols>
  <sheetData>
    <row r="1" spans="1:23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4" spans="5:21" ht="15" hidden="1">
      <c r="E4">
        <v>0.02</v>
      </c>
      <c r="G4">
        <f>E4</f>
        <v>0.02</v>
      </c>
      <c r="I4">
        <f>G4</f>
        <v>0.02</v>
      </c>
      <c r="K4">
        <f>I4</f>
        <v>0.02</v>
      </c>
      <c r="M4">
        <f>K4</f>
        <v>0.02</v>
      </c>
      <c r="O4">
        <f>M4</f>
        <v>0.02</v>
      </c>
      <c r="Q4">
        <f>O4</f>
        <v>0.02</v>
      </c>
      <c r="S4">
        <f>Q4</f>
        <v>0.02</v>
      </c>
      <c r="U4">
        <f>S4</f>
        <v>0.02</v>
      </c>
    </row>
    <row r="5" spans="3:23" ht="15">
      <c r="C5">
        <v>2014</v>
      </c>
      <c r="E5">
        <v>2015</v>
      </c>
      <c r="G5">
        <v>2016</v>
      </c>
      <c r="I5">
        <v>2017</v>
      </c>
      <c r="K5">
        <v>2018</v>
      </c>
      <c r="M5">
        <v>2019</v>
      </c>
      <c r="O5">
        <v>2020</v>
      </c>
      <c r="Q5">
        <v>2021</v>
      </c>
      <c r="S5">
        <v>2022</v>
      </c>
      <c r="U5">
        <v>2023</v>
      </c>
      <c r="W5" t="s">
        <v>13</v>
      </c>
    </row>
    <row r="6" spans="1:23" ht="15">
      <c r="A6" t="s">
        <v>2</v>
      </c>
      <c r="C6" s="6">
        <v>10633000</v>
      </c>
      <c r="E6" s="6">
        <f>ROUND(C6*(1+E4),-3)</f>
        <v>10846000</v>
      </c>
      <c r="G6" s="6">
        <f>ROUND(E6*(1+G4),-3)</f>
        <v>11063000</v>
      </c>
      <c r="I6" s="6">
        <f>ROUND(G6*(1+I4),-3)</f>
        <v>11284000</v>
      </c>
      <c r="K6" s="6">
        <f>ROUND(I6*(1+K4),-3)</f>
        <v>11510000</v>
      </c>
      <c r="M6" s="6">
        <f>ROUND(K6*(1+M4),-3)</f>
        <v>11740000</v>
      </c>
      <c r="O6" s="6">
        <f>ROUND(M6*(1+O4),-3)</f>
        <v>11975000</v>
      </c>
      <c r="Q6" s="6">
        <f>ROUND(O6*(1+Q4),-3)</f>
        <v>12215000</v>
      </c>
      <c r="S6" s="6">
        <f>ROUND(Q6*(1+S4),-3)</f>
        <v>12459000</v>
      </c>
      <c r="U6" s="6">
        <f>ROUND(S6*(1+U4),-3)</f>
        <v>12708000</v>
      </c>
      <c r="W6" s="8">
        <f>SUM(C6:U6)</f>
        <v>116433000</v>
      </c>
    </row>
    <row r="8" ht="18.75">
      <c r="A8" s="9" t="s">
        <v>14</v>
      </c>
    </row>
    <row r="10" spans="1:23" ht="15">
      <c r="A10" t="s">
        <v>3</v>
      </c>
      <c r="C10" s="1">
        <v>0.17</v>
      </c>
      <c r="D10" s="1"/>
      <c r="E10" s="1">
        <f aca="true" t="shared" si="0" ref="E10:E19">C10</f>
        <v>0.17</v>
      </c>
      <c r="F10" s="1"/>
      <c r="G10" s="1">
        <f aca="true" t="shared" si="1" ref="G10:G19">E10</f>
        <v>0.17</v>
      </c>
      <c r="H10" s="1"/>
      <c r="I10" s="1">
        <f aca="true" t="shared" si="2" ref="I10:I19">G10</f>
        <v>0.17</v>
      </c>
      <c r="J10" s="1"/>
      <c r="K10" s="1">
        <f aca="true" t="shared" si="3" ref="K10:K19">I10</f>
        <v>0.17</v>
      </c>
      <c r="L10" s="1"/>
      <c r="M10" s="1">
        <f aca="true" t="shared" si="4" ref="M10:M19">K10</f>
        <v>0.17</v>
      </c>
      <c r="N10" s="1"/>
      <c r="O10" s="1">
        <f aca="true" t="shared" si="5" ref="O10:O19">M10</f>
        <v>0.17</v>
      </c>
      <c r="P10" s="1"/>
      <c r="Q10" s="1">
        <f aca="true" t="shared" si="6" ref="Q10:Q19">O10</f>
        <v>0.17</v>
      </c>
      <c r="R10" s="1"/>
      <c r="S10" s="1">
        <f aca="true" t="shared" si="7" ref="S10:S19">Q10</f>
        <v>0.17</v>
      </c>
      <c r="T10" s="1"/>
      <c r="U10" s="1">
        <f aca="true" t="shared" si="8" ref="U10:U19">S10</f>
        <v>0.17</v>
      </c>
      <c r="W10" s="1">
        <f aca="true" t="shared" si="9" ref="W10:W19">SUM(C10:U10)</f>
        <v>1.6999999999999997</v>
      </c>
    </row>
    <row r="11" spans="1:23" ht="15">
      <c r="A11" t="s">
        <v>4</v>
      </c>
      <c r="C11" s="1">
        <v>0.03</v>
      </c>
      <c r="D11" s="1"/>
      <c r="E11" s="1">
        <f t="shared" si="0"/>
        <v>0.03</v>
      </c>
      <c r="F11" s="1"/>
      <c r="G11" s="1">
        <f t="shared" si="1"/>
        <v>0.03</v>
      </c>
      <c r="H11" s="1"/>
      <c r="I11" s="1">
        <f t="shared" si="2"/>
        <v>0.03</v>
      </c>
      <c r="J11" s="1"/>
      <c r="K11" s="1">
        <f t="shared" si="3"/>
        <v>0.03</v>
      </c>
      <c r="L11" s="1"/>
      <c r="M11" s="1">
        <f t="shared" si="4"/>
        <v>0.03</v>
      </c>
      <c r="N11" s="1"/>
      <c r="O11" s="1">
        <f t="shared" si="5"/>
        <v>0.03</v>
      </c>
      <c r="P11" s="1"/>
      <c r="Q11" s="1">
        <f t="shared" si="6"/>
        <v>0.03</v>
      </c>
      <c r="R11" s="1"/>
      <c r="S11" s="1">
        <f t="shared" si="7"/>
        <v>0.03</v>
      </c>
      <c r="T11" s="1"/>
      <c r="U11" s="1">
        <f t="shared" si="8"/>
        <v>0.03</v>
      </c>
      <c r="W11" s="1">
        <f t="shared" si="9"/>
        <v>0.30000000000000004</v>
      </c>
    </row>
    <row r="12" spans="1:23" ht="15">
      <c r="A12" t="s">
        <v>10</v>
      </c>
      <c r="C12" s="1">
        <v>0.1</v>
      </c>
      <c r="D12" s="1"/>
      <c r="E12" s="1">
        <f t="shared" si="0"/>
        <v>0.1</v>
      </c>
      <c r="F12" s="1"/>
      <c r="G12" s="1">
        <f t="shared" si="1"/>
        <v>0.1</v>
      </c>
      <c r="H12" s="1"/>
      <c r="I12" s="1">
        <f t="shared" si="2"/>
        <v>0.1</v>
      </c>
      <c r="J12" s="1"/>
      <c r="K12" s="1">
        <f t="shared" si="3"/>
        <v>0.1</v>
      </c>
      <c r="L12" s="1"/>
      <c r="M12" s="1">
        <f t="shared" si="4"/>
        <v>0.1</v>
      </c>
      <c r="N12" s="1"/>
      <c r="O12" s="1">
        <f t="shared" si="5"/>
        <v>0.1</v>
      </c>
      <c r="P12" s="1"/>
      <c r="Q12" s="1">
        <f t="shared" si="6"/>
        <v>0.1</v>
      </c>
      <c r="R12" s="1"/>
      <c r="S12" s="1">
        <f t="shared" si="7"/>
        <v>0.1</v>
      </c>
      <c r="T12" s="1"/>
      <c r="U12" s="1">
        <f t="shared" si="8"/>
        <v>0.1</v>
      </c>
      <c r="W12" s="1">
        <f t="shared" si="9"/>
        <v>0.9999999999999999</v>
      </c>
    </row>
    <row r="13" spans="1:23" ht="15">
      <c r="A13" t="s">
        <v>5</v>
      </c>
      <c r="C13" s="1">
        <v>0.45</v>
      </c>
      <c r="D13" s="1"/>
      <c r="E13" s="1">
        <f t="shared" si="0"/>
        <v>0.45</v>
      </c>
      <c r="F13" s="1"/>
      <c r="G13" s="1">
        <f t="shared" si="1"/>
        <v>0.45</v>
      </c>
      <c r="H13" s="1"/>
      <c r="I13" s="1">
        <f t="shared" si="2"/>
        <v>0.45</v>
      </c>
      <c r="J13" s="1"/>
      <c r="K13" s="1">
        <f t="shared" si="3"/>
        <v>0.45</v>
      </c>
      <c r="L13" s="1"/>
      <c r="M13" s="1">
        <f t="shared" si="4"/>
        <v>0.45</v>
      </c>
      <c r="N13" s="1"/>
      <c r="O13" s="1">
        <f t="shared" si="5"/>
        <v>0.45</v>
      </c>
      <c r="P13" s="1"/>
      <c r="Q13" s="1">
        <f t="shared" si="6"/>
        <v>0.45</v>
      </c>
      <c r="R13" s="1"/>
      <c r="S13" s="1">
        <f t="shared" si="7"/>
        <v>0.45</v>
      </c>
      <c r="T13" s="1"/>
      <c r="U13" s="1">
        <f t="shared" si="8"/>
        <v>0.45</v>
      </c>
      <c r="W13" s="1">
        <f t="shared" si="9"/>
        <v>4.500000000000001</v>
      </c>
    </row>
    <row r="14" spans="1:23" ht="15">
      <c r="A14" t="s">
        <v>6</v>
      </c>
      <c r="C14" s="1">
        <v>0.07</v>
      </c>
      <c r="D14" s="1"/>
      <c r="E14" s="1">
        <f t="shared" si="0"/>
        <v>0.07</v>
      </c>
      <c r="F14" s="1"/>
      <c r="G14" s="1">
        <f t="shared" si="1"/>
        <v>0.07</v>
      </c>
      <c r="H14" s="1"/>
      <c r="I14" s="1">
        <f t="shared" si="2"/>
        <v>0.07</v>
      </c>
      <c r="J14" s="1"/>
      <c r="K14" s="1">
        <f t="shared" si="3"/>
        <v>0.07</v>
      </c>
      <c r="L14" s="1"/>
      <c r="M14" s="1">
        <f t="shared" si="4"/>
        <v>0.07</v>
      </c>
      <c r="N14" s="1"/>
      <c r="O14" s="1">
        <f t="shared" si="5"/>
        <v>0.07</v>
      </c>
      <c r="P14" s="1"/>
      <c r="Q14" s="1">
        <f t="shared" si="6"/>
        <v>0.07</v>
      </c>
      <c r="R14" s="1"/>
      <c r="S14" s="1">
        <f t="shared" si="7"/>
        <v>0.07</v>
      </c>
      <c r="T14" s="1"/>
      <c r="U14" s="1">
        <f t="shared" si="8"/>
        <v>0.07</v>
      </c>
      <c r="W14" s="1">
        <f t="shared" si="9"/>
        <v>0.7000000000000002</v>
      </c>
    </row>
    <row r="15" spans="1:23" ht="15">
      <c r="A15" t="s">
        <v>9</v>
      </c>
      <c r="C15" s="1">
        <v>0.075</v>
      </c>
      <c r="D15" s="1"/>
      <c r="E15" s="1">
        <f t="shared" si="0"/>
        <v>0.075</v>
      </c>
      <c r="F15" s="1"/>
      <c r="G15" s="1">
        <f t="shared" si="1"/>
        <v>0.075</v>
      </c>
      <c r="H15" s="1"/>
      <c r="I15" s="1">
        <f t="shared" si="2"/>
        <v>0.075</v>
      </c>
      <c r="J15" s="1"/>
      <c r="K15" s="1">
        <f t="shared" si="3"/>
        <v>0.075</v>
      </c>
      <c r="L15" s="1"/>
      <c r="M15" s="1">
        <f t="shared" si="4"/>
        <v>0.075</v>
      </c>
      <c r="N15" s="1"/>
      <c r="O15" s="1">
        <f t="shared" si="5"/>
        <v>0.075</v>
      </c>
      <c r="P15" s="1"/>
      <c r="Q15" s="1">
        <f t="shared" si="6"/>
        <v>0.075</v>
      </c>
      <c r="R15" s="1"/>
      <c r="S15" s="1">
        <f t="shared" si="7"/>
        <v>0.075</v>
      </c>
      <c r="T15" s="1"/>
      <c r="U15" s="1">
        <f t="shared" si="8"/>
        <v>0.075</v>
      </c>
      <c r="W15" s="1">
        <f t="shared" si="9"/>
        <v>0.7499999999999999</v>
      </c>
    </row>
    <row r="16" spans="1:23" ht="15">
      <c r="A16" t="s">
        <v>7</v>
      </c>
      <c r="C16" s="1">
        <v>0.01</v>
      </c>
      <c r="D16" s="1"/>
      <c r="E16" s="1">
        <f t="shared" si="0"/>
        <v>0.01</v>
      </c>
      <c r="F16" s="1"/>
      <c r="G16" s="1">
        <f t="shared" si="1"/>
        <v>0.01</v>
      </c>
      <c r="H16" s="1"/>
      <c r="I16" s="1">
        <f t="shared" si="2"/>
        <v>0.01</v>
      </c>
      <c r="J16" s="1"/>
      <c r="K16" s="1">
        <f t="shared" si="3"/>
        <v>0.01</v>
      </c>
      <c r="L16" s="1"/>
      <c r="M16" s="1">
        <f t="shared" si="4"/>
        <v>0.01</v>
      </c>
      <c r="N16" s="1"/>
      <c r="O16" s="1">
        <f t="shared" si="5"/>
        <v>0.01</v>
      </c>
      <c r="P16" s="1"/>
      <c r="Q16" s="1">
        <f t="shared" si="6"/>
        <v>0.01</v>
      </c>
      <c r="R16" s="1"/>
      <c r="S16" s="1">
        <f t="shared" si="7"/>
        <v>0.01</v>
      </c>
      <c r="T16" s="1"/>
      <c r="U16" s="1">
        <f t="shared" si="8"/>
        <v>0.01</v>
      </c>
      <c r="W16" s="1">
        <f t="shared" si="9"/>
        <v>0.09999999999999999</v>
      </c>
    </row>
    <row r="17" spans="1:23" ht="15">
      <c r="A17" t="s">
        <v>8</v>
      </c>
      <c r="C17" s="1">
        <v>0.015</v>
      </c>
      <c r="D17" s="1"/>
      <c r="E17" s="1">
        <f t="shared" si="0"/>
        <v>0.015</v>
      </c>
      <c r="F17" s="1"/>
      <c r="G17" s="1">
        <f t="shared" si="1"/>
        <v>0.015</v>
      </c>
      <c r="H17" s="1"/>
      <c r="I17" s="1">
        <f t="shared" si="2"/>
        <v>0.015</v>
      </c>
      <c r="J17" s="1"/>
      <c r="K17" s="1">
        <f t="shared" si="3"/>
        <v>0.015</v>
      </c>
      <c r="L17" s="1"/>
      <c r="M17" s="1">
        <f t="shared" si="4"/>
        <v>0.015</v>
      </c>
      <c r="N17" s="1"/>
      <c r="O17" s="1">
        <f t="shared" si="5"/>
        <v>0.015</v>
      </c>
      <c r="P17" s="1"/>
      <c r="Q17" s="1">
        <f t="shared" si="6"/>
        <v>0.015</v>
      </c>
      <c r="R17" s="1"/>
      <c r="S17" s="1">
        <f t="shared" si="7"/>
        <v>0.015</v>
      </c>
      <c r="T17" s="1"/>
      <c r="U17" s="1">
        <f t="shared" si="8"/>
        <v>0.015</v>
      </c>
      <c r="W17" s="1">
        <f t="shared" si="9"/>
        <v>0.15000000000000002</v>
      </c>
    </row>
    <row r="18" spans="1:23" ht="15">
      <c r="A18" t="s">
        <v>11</v>
      </c>
      <c r="C18" s="1">
        <v>0</v>
      </c>
      <c r="D18" s="1"/>
      <c r="E18" s="1">
        <f t="shared" si="0"/>
        <v>0</v>
      </c>
      <c r="F18" s="1"/>
      <c r="G18" s="1">
        <f t="shared" si="1"/>
        <v>0</v>
      </c>
      <c r="H18" s="1"/>
      <c r="I18" s="1">
        <f t="shared" si="2"/>
        <v>0</v>
      </c>
      <c r="J18" s="1"/>
      <c r="K18" s="1">
        <f t="shared" si="3"/>
        <v>0</v>
      </c>
      <c r="L18" s="1"/>
      <c r="M18" s="1">
        <f t="shared" si="4"/>
        <v>0</v>
      </c>
      <c r="N18" s="1"/>
      <c r="O18" s="1">
        <f t="shared" si="5"/>
        <v>0</v>
      </c>
      <c r="P18" s="1"/>
      <c r="Q18" s="1">
        <f t="shared" si="6"/>
        <v>0</v>
      </c>
      <c r="R18" s="1"/>
      <c r="S18" s="1">
        <f t="shared" si="7"/>
        <v>0</v>
      </c>
      <c r="T18" s="1"/>
      <c r="U18" s="1">
        <f t="shared" si="8"/>
        <v>0</v>
      </c>
      <c r="W18" s="1">
        <f t="shared" si="9"/>
        <v>0</v>
      </c>
    </row>
    <row r="19" spans="1:23" ht="15">
      <c r="A19" t="s">
        <v>12</v>
      </c>
      <c r="C19" s="1">
        <v>0.08</v>
      </c>
      <c r="D19" s="1"/>
      <c r="E19" s="1">
        <f t="shared" si="0"/>
        <v>0.08</v>
      </c>
      <c r="F19" s="1"/>
      <c r="G19" s="1">
        <f t="shared" si="1"/>
        <v>0.08</v>
      </c>
      <c r="H19" s="1"/>
      <c r="I19" s="1">
        <f t="shared" si="2"/>
        <v>0.08</v>
      </c>
      <c r="J19" s="1"/>
      <c r="K19" s="1">
        <f t="shared" si="3"/>
        <v>0.08</v>
      </c>
      <c r="L19" s="1"/>
      <c r="M19" s="1">
        <f t="shared" si="4"/>
        <v>0.08</v>
      </c>
      <c r="N19" s="1"/>
      <c r="O19" s="1">
        <f t="shared" si="5"/>
        <v>0.08</v>
      </c>
      <c r="P19" s="1"/>
      <c r="Q19" s="1">
        <f t="shared" si="6"/>
        <v>0.08</v>
      </c>
      <c r="R19" s="1"/>
      <c r="S19" s="1">
        <f t="shared" si="7"/>
        <v>0.08</v>
      </c>
      <c r="T19" s="1"/>
      <c r="U19" s="1">
        <f t="shared" si="8"/>
        <v>0.08</v>
      </c>
      <c r="W19" s="1">
        <f t="shared" si="9"/>
        <v>0.7999999999999999</v>
      </c>
    </row>
    <row r="20" spans="3:23" ht="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W20" s="1"/>
    </row>
    <row r="21" spans="1:23" ht="15">
      <c r="A21" t="s">
        <v>13</v>
      </c>
      <c r="C21" s="1">
        <f>SUM(C10:C20)</f>
        <v>1</v>
      </c>
      <c r="D21" s="1"/>
      <c r="E21" s="1">
        <f>SUM(E10:E20)</f>
        <v>1</v>
      </c>
      <c r="F21" s="1"/>
      <c r="G21" s="1">
        <f>SUM(G10:G20)</f>
        <v>1</v>
      </c>
      <c r="H21" s="1"/>
      <c r="I21" s="1">
        <f>SUM(I10:I20)</f>
        <v>1</v>
      </c>
      <c r="J21" s="1"/>
      <c r="K21" s="1">
        <f>SUM(K10:K20)</f>
        <v>1</v>
      </c>
      <c r="L21" s="1"/>
      <c r="M21" s="1">
        <f>SUM(M10:M20)</f>
        <v>1</v>
      </c>
      <c r="N21" s="1"/>
      <c r="O21" s="1">
        <f>SUM(O10:O20)</f>
        <v>1</v>
      </c>
      <c r="P21" s="1"/>
      <c r="Q21" s="1">
        <f>SUM(Q10:Q20)</f>
        <v>1</v>
      </c>
      <c r="R21" s="1"/>
      <c r="S21" s="1">
        <f>SUM(S10:S20)</f>
        <v>1</v>
      </c>
      <c r="T21" s="1"/>
      <c r="U21" s="1">
        <f>SUM(U10:U20)</f>
        <v>1</v>
      </c>
      <c r="W21" s="1">
        <f>SUM(C21:U21)</f>
        <v>10</v>
      </c>
    </row>
    <row r="22" spans="3:23" ht="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W22" s="1"/>
    </row>
    <row r="23" spans="1:23" ht="18.75">
      <c r="A23" s="9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W23" s="1"/>
    </row>
    <row r="25" spans="1:23" ht="15">
      <c r="A25" t="s">
        <v>3</v>
      </c>
      <c r="C25" s="3">
        <f aca="true" t="shared" si="10" ref="C25:C34">ROUND(C10*C$6,-3)</f>
        <v>1808000</v>
      </c>
      <c r="E25" s="3">
        <f aca="true" t="shared" si="11" ref="E25:E34">ROUND(E10*E$6,-3)</f>
        <v>1844000</v>
      </c>
      <c r="G25" s="3">
        <f>ROUND(G10*G$6,-3)</f>
        <v>1881000</v>
      </c>
      <c r="I25" s="3">
        <f>ROUND(I10*I$6,-3)</f>
        <v>1918000</v>
      </c>
      <c r="K25" s="3">
        <f>ROUND(K10*K$6,-3)</f>
        <v>1957000</v>
      </c>
      <c r="M25" s="3">
        <f>ROUND(M10*M$6,-3)</f>
        <v>1996000</v>
      </c>
      <c r="O25" s="3">
        <f>ROUND(O10*O$6,-3)</f>
        <v>2036000</v>
      </c>
      <c r="Q25" s="3">
        <f>ROUND(Q10*Q$6,-3)</f>
        <v>2077000</v>
      </c>
      <c r="S25" s="3">
        <f>ROUND(S10*S$6,-3)</f>
        <v>2118000</v>
      </c>
      <c r="U25" s="3">
        <f>ROUND(U10*U$6,-3)</f>
        <v>2160000</v>
      </c>
      <c r="W25" s="8">
        <f aca="true" t="shared" si="12" ref="W25:W34">SUM(C25:U25)</f>
        <v>19795000</v>
      </c>
    </row>
    <row r="26" spans="1:23" ht="15">
      <c r="A26" t="s">
        <v>4</v>
      </c>
      <c r="C26" s="3">
        <f t="shared" si="10"/>
        <v>319000</v>
      </c>
      <c r="E26" s="3">
        <f t="shared" si="11"/>
        <v>325000</v>
      </c>
      <c r="G26" s="3">
        <f aca="true" t="shared" si="13" ref="G26:G34">ROUND(G11*G$6,-3)</f>
        <v>332000</v>
      </c>
      <c r="I26" s="3">
        <f aca="true" t="shared" si="14" ref="I26:I34">ROUND(I11*I$6,-3)</f>
        <v>339000</v>
      </c>
      <c r="K26" s="3">
        <f aca="true" t="shared" si="15" ref="K26:K34">ROUND(K11*K$6,-3)</f>
        <v>345000</v>
      </c>
      <c r="M26" s="3">
        <f aca="true" t="shared" si="16" ref="M26:M34">ROUND(M11*M$6,-3)</f>
        <v>352000</v>
      </c>
      <c r="O26" s="3">
        <f aca="true" t="shared" si="17" ref="O26:O34">ROUND(O11*O$6,-3)</f>
        <v>359000</v>
      </c>
      <c r="Q26" s="3">
        <f aca="true" t="shared" si="18" ref="Q26:Q34">ROUND(Q11*Q$6,-3)</f>
        <v>366000</v>
      </c>
      <c r="S26" s="3">
        <f aca="true" t="shared" si="19" ref="S26:S34">ROUND(S11*S$6,-3)</f>
        <v>374000</v>
      </c>
      <c r="U26" s="3">
        <f aca="true" t="shared" si="20" ref="U26:U34">ROUND(U11*U$6,-3)</f>
        <v>381000</v>
      </c>
      <c r="W26" s="8">
        <f t="shared" si="12"/>
        <v>3492000</v>
      </c>
    </row>
    <row r="27" spans="1:23" ht="15">
      <c r="A27" t="s">
        <v>10</v>
      </c>
      <c r="C27" s="3">
        <f t="shared" si="10"/>
        <v>1063000</v>
      </c>
      <c r="E27" s="3">
        <f t="shared" si="11"/>
        <v>1085000</v>
      </c>
      <c r="G27" s="3">
        <f t="shared" si="13"/>
        <v>1106000</v>
      </c>
      <c r="I27" s="3">
        <f t="shared" si="14"/>
        <v>1128000</v>
      </c>
      <c r="K27" s="3">
        <f t="shared" si="15"/>
        <v>1151000</v>
      </c>
      <c r="M27" s="3">
        <f t="shared" si="16"/>
        <v>1174000</v>
      </c>
      <c r="O27" s="3">
        <f t="shared" si="17"/>
        <v>1198000</v>
      </c>
      <c r="Q27" s="3">
        <f t="shared" si="18"/>
        <v>1222000</v>
      </c>
      <c r="S27" s="3">
        <f t="shared" si="19"/>
        <v>1246000</v>
      </c>
      <c r="U27" s="3">
        <f t="shared" si="20"/>
        <v>1271000</v>
      </c>
      <c r="W27" s="8">
        <f t="shared" si="12"/>
        <v>11644000</v>
      </c>
    </row>
    <row r="28" spans="1:23" ht="15">
      <c r="A28" t="s">
        <v>5</v>
      </c>
      <c r="C28" s="3">
        <f t="shared" si="10"/>
        <v>4785000</v>
      </c>
      <c r="E28" s="3">
        <f t="shared" si="11"/>
        <v>4881000</v>
      </c>
      <c r="G28" s="3">
        <f t="shared" si="13"/>
        <v>4978000</v>
      </c>
      <c r="I28" s="3">
        <f t="shared" si="14"/>
        <v>5078000</v>
      </c>
      <c r="K28" s="3">
        <f t="shared" si="15"/>
        <v>5180000</v>
      </c>
      <c r="M28" s="3">
        <f t="shared" si="16"/>
        <v>5283000</v>
      </c>
      <c r="O28" s="3">
        <f t="shared" si="17"/>
        <v>5389000</v>
      </c>
      <c r="Q28" s="3">
        <f t="shared" si="18"/>
        <v>5497000</v>
      </c>
      <c r="S28" s="3">
        <f t="shared" si="19"/>
        <v>5607000</v>
      </c>
      <c r="U28" s="3">
        <f t="shared" si="20"/>
        <v>5719000</v>
      </c>
      <c r="W28" s="8">
        <f t="shared" si="12"/>
        <v>52397000</v>
      </c>
    </row>
    <row r="29" spans="1:23" ht="15">
      <c r="A29" t="s">
        <v>6</v>
      </c>
      <c r="C29" s="3">
        <f t="shared" si="10"/>
        <v>744000</v>
      </c>
      <c r="E29" s="3">
        <f t="shared" si="11"/>
        <v>759000</v>
      </c>
      <c r="G29" s="3">
        <f t="shared" si="13"/>
        <v>774000</v>
      </c>
      <c r="I29" s="3">
        <f t="shared" si="14"/>
        <v>790000</v>
      </c>
      <c r="K29" s="3">
        <f t="shared" si="15"/>
        <v>806000</v>
      </c>
      <c r="M29" s="3">
        <f t="shared" si="16"/>
        <v>822000</v>
      </c>
      <c r="O29" s="3">
        <f t="shared" si="17"/>
        <v>838000</v>
      </c>
      <c r="Q29" s="3">
        <f t="shared" si="18"/>
        <v>855000</v>
      </c>
      <c r="S29" s="3">
        <f t="shared" si="19"/>
        <v>872000</v>
      </c>
      <c r="U29" s="3">
        <f t="shared" si="20"/>
        <v>890000</v>
      </c>
      <c r="W29" s="8">
        <f t="shared" si="12"/>
        <v>8150000</v>
      </c>
    </row>
    <row r="30" spans="1:23" ht="15">
      <c r="A30" t="s">
        <v>9</v>
      </c>
      <c r="C30" s="3">
        <f t="shared" si="10"/>
        <v>797000</v>
      </c>
      <c r="E30" s="3">
        <f t="shared" si="11"/>
        <v>813000</v>
      </c>
      <c r="G30" s="3">
        <f t="shared" si="13"/>
        <v>830000</v>
      </c>
      <c r="I30" s="3">
        <f t="shared" si="14"/>
        <v>846000</v>
      </c>
      <c r="K30" s="3">
        <f t="shared" si="15"/>
        <v>863000</v>
      </c>
      <c r="M30" s="3">
        <f t="shared" si="16"/>
        <v>881000</v>
      </c>
      <c r="O30" s="3">
        <f t="shared" si="17"/>
        <v>898000</v>
      </c>
      <c r="Q30" s="3">
        <f t="shared" si="18"/>
        <v>916000</v>
      </c>
      <c r="S30" s="3">
        <f t="shared" si="19"/>
        <v>934000</v>
      </c>
      <c r="U30" s="3">
        <f t="shared" si="20"/>
        <v>953000</v>
      </c>
      <c r="W30" s="8">
        <f t="shared" si="12"/>
        <v>8731000</v>
      </c>
    </row>
    <row r="31" spans="1:23" ht="15">
      <c r="A31" t="s">
        <v>7</v>
      </c>
      <c r="C31" s="3">
        <f t="shared" si="10"/>
        <v>106000</v>
      </c>
      <c r="E31" s="3">
        <f t="shared" si="11"/>
        <v>108000</v>
      </c>
      <c r="G31" s="3">
        <f t="shared" si="13"/>
        <v>111000</v>
      </c>
      <c r="I31" s="3">
        <f t="shared" si="14"/>
        <v>113000</v>
      </c>
      <c r="K31" s="3">
        <f t="shared" si="15"/>
        <v>115000</v>
      </c>
      <c r="M31" s="3">
        <f t="shared" si="16"/>
        <v>117000</v>
      </c>
      <c r="O31" s="3">
        <f t="shared" si="17"/>
        <v>120000</v>
      </c>
      <c r="Q31" s="3">
        <f t="shared" si="18"/>
        <v>122000</v>
      </c>
      <c r="S31" s="3">
        <f t="shared" si="19"/>
        <v>125000</v>
      </c>
      <c r="U31" s="3">
        <f t="shared" si="20"/>
        <v>127000</v>
      </c>
      <c r="W31" s="8">
        <f t="shared" si="12"/>
        <v>1164000</v>
      </c>
    </row>
    <row r="32" spans="1:23" ht="15">
      <c r="A32" t="s">
        <v>8</v>
      </c>
      <c r="C32" s="3">
        <f t="shared" si="10"/>
        <v>159000</v>
      </c>
      <c r="E32" s="3">
        <f t="shared" si="11"/>
        <v>163000</v>
      </c>
      <c r="G32" s="3">
        <f t="shared" si="13"/>
        <v>166000</v>
      </c>
      <c r="I32" s="3">
        <f t="shared" si="14"/>
        <v>169000</v>
      </c>
      <c r="K32" s="3">
        <f t="shared" si="15"/>
        <v>173000</v>
      </c>
      <c r="M32" s="3">
        <f t="shared" si="16"/>
        <v>176000</v>
      </c>
      <c r="O32" s="3">
        <f t="shared" si="17"/>
        <v>180000</v>
      </c>
      <c r="Q32" s="3">
        <f t="shared" si="18"/>
        <v>183000</v>
      </c>
      <c r="S32" s="3">
        <f t="shared" si="19"/>
        <v>187000</v>
      </c>
      <c r="U32" s="3">
        <f t="shared" si="20"/>
        <v>191000</v>
      </c>
      <c r="W32" s="8">
        <f t="shared" si="12"/>
        <v>1747000</v>
      </c>
    </row>
    <row r="33" spans="1:23" ht="15">
      <c r="A33" t="s">
        <v>11</v>
      </c>
      <c r="C33" s="3">
        <f t="shared" si="10"/>
        <v>0</v>
      </c>
      <c r="E33" s="3">
        <f t="shared" si="11"/>
        <v>0</v>
      </c>
      <c r="G33" s="3">
        <f t="shared" si="13"/>
        <v>0</v>
      </c>
      <c r="I33" s="3">
        <f t="shared" si="14"/>
        <v>0</v>
      </c>
      <c r="K33" s="3">
        <f t="shared" si="15"/>
        <v>0</v>
      </c>
      <c r="M33" s="3">
        <f t="shared" si="16"/>
        <v>0</v>
      </c>
      <c r="O33" s="3">
        <f t="shared" si="17"/>
        <v>0</v>
      </c>
      <c r="Q33" s="3">
        <f t="shared" si="18"/>
        <v>0</v>
      </c>
      <c r="S33" s="3">
        <f t="shared" si="19"/>
        <v>0</v>
      </c>
      <c r="U33" s="3">
        <f t="shared" si="20"/>
        <v>0</v>
      </c>
      <c r="W33" s="8">
        <f t="shared" si="12"/>
        <v>0</v>
      </c>
    </row>
    <row r="34" spans="1:23" ht="15">
      <c r="A34" t="s">
        <v>12</v>
      </c>
      <c r="C34" s="3">
        <f t="shared" si="10"/>
        <v>851000</v>
      </c>
      <c r="E34" s="3">
        <f t="shared" si="11"/>
        <v>868000</v>
      </c>
      <c r="G34" s="3">
        <f t="shared" si="13"/>
        <v>885000</v>
      </c>
      <c r="I34" s="3">
        <f t="shared" si="14"/>
        <v>903000</v>
      </c>
      <c r="K34" s="3">
        <f t="shared" si="15"/>
        <v>921000</v>
      </c>
      <c r="M34" s="3">
        <f t="shared" si="16"/>
        <v>939000</v>
      </c>
      <c r="O34" s="3">
        <f t="shared" si="17"/>
        <v>958000</v>
      </c>
      <c r="Q34" s="3">
        <f t="shared" si="18"/>
        <v>977000</v>
      </c>
      <c r="S34" s="3">
        <f t="shared" si="19"/>
        <v>997000</v>
      </c>
      <c r="U34" s="3">
        <f t="shared" si="20"/>
        <v>1017000</v>
      </c>
      <c r="W34" s="8">
        <f t="shared" si="12"/>
        <v>9316000</v>
      </c>
    </row>
    <row r="36" ht="18.75">
      <c r="A36" s="9" t="s">
        <v>16</v>
      </c>
    </row>
    <row r="38" spans="1:23" ht="15">
      <c r="A38" t="s">
        <v>3</v>
      </c>
      <c r="C38" s="7"/>
      <c r="D38" s="1"/>
      <c r="E38" s="7"/>
      <c r="F38" s="1"/>
      <c r="G38" s="7"/>
      <c r="H38" s="1"/>
      <c r="I38" s="7"/>
      <c r="J38" s="1"/>
      <c r="K38" s="7"/>
      <c r="L38" s="1"/>
      <c r="M38" s="7"/>
      <c r="N38" s="1"/>
      <c r="O38" s="7"/>
      <c r="P38" s="1"/>
      <c r="Q38" s="7"/>
      <c r="R38" s="1"/>
      <c r="S38" s="7"/>
      <c r="T38" s="1"/>
      <c r="U38" s="7"/>
      <c r="W38" s="1">
        <f aca="true" t="shared" si="21" ref="W38:W47">SUM(C38:U38)</f>
        <v>0</v>
      </c>
    </row>
    <row r="39" spans="1:23" ht="15">
      <c r="A39" t="s">
        <v>4</v>
      </c>
      <c r="C39" s="7"/>
      <c r="D39" s="1"/>
      <c r="E39" s="7"/>
      <c r="F39" s="1"/>
      <c r="G39" s="7"/>
      <c r="H39" s="1"/>
      <c r="I39" s="7"/>
      <c r="J39" s="1"/>
      <c r="K39" s="7"/>
      <c r="L39" s="1"/>
      <c r="M39" s="7"/>
      <c r="N39" s="1"/>
      <c r="O39" s="7"/>
      <c r="P39" s="1"/>
      <c r="Q39" s="7"/>
      <c r="R39" s="1"/>
      <c r="S39" s="7"/>
      <c r="T39" s="1"/>
      <c r="U39" s="7"/>
      <c r="W39" s="1">
        <f t="shared" si="21"/>
        <v>0</v>
      </c>
    </row>
    <row r="40" spans="1:23" ht="15">
      <c r="A40" t="s">
        <v>10</v>
      </c>
      <c r="C40" s="7"/>
      <c r="D40" s="1"/>
      <c r="E40" s="7"/>
      <c r="F40" s="1"/>
      <c r="G40" s="7"/>
      <c r="H40" s="1"/>
      <c r="I40" s="7"/>
      <c r="J40" s="1"/>
      <c r="K40" s="7"/>
      <c r="L40" s="1"/>
      <c r="M40" s="7"/>
      <c r="N40" s="1"/>
      <c r="O40" s="7"/>
      <c r="P40" s="1"/>
      <c r="Q40" s="7"/>
      <c r="R40" s="1"/>
      <c r="S40" s="7"/>
      <c r="T40" s="1"/>
      <c r="U40" s="7"/>
      <c r="W40" s="1">
        <f t="shared" si="21"/>
        <v>0</v>
      </c>
    </row>
    <row r="41" spans="1:23" ht="15">
      <c r="A41" t="s">
        <v>5</v>
      </c>
      <c r="C41" s="7"/>
      <c r="D41" s="1"/>
      <c r="E41" s="7"/>
      <c r="F41" s="1"/>
      <c r="G41" s="7"/>
      <c r="H41" s="1"/>
      <c r="I41" s="7"/>
      <c r="J41" s="1"/>
      <c r="K41" s="7"/>
      <c r="L41" s="1"/>
      <c r="M41" s="7"/>
      <c r="N41" s="1"/>
      <c r="O41" s="7"/>
      <c r="P41" s="1"/>
      <c r="Q41" s="7"/>
      <c r="R41" s="1"/>
      <c r="S41" s="7"/>
      <c r="T41" s="1"/>
      <c r="U41" s="7"/>
      <c r="W41" s="1">
        <f t="shared" si="21"/>
        <v>0</v>
      </c>
    </row>
    <row r="42" spans="1:23" ht="15">
      <c r="A42" t="s">
        <v>6</v>
      </c>
      <c r="C42" s="7"/>
      <c r="D42" s="1"/>
      <c r="E42" s="7"/>
      <c r="F42" s="1"/>
      <c r="G42" s="7"/>
      <c r="H42" s="1"/>
      <c r="I42" s="7"/>
      <c r="J42" s="1"/>
      <c r="K42" s="7"/>
      <c r="L42" s="1"/>
      <c r="M42" s="7"/>
      <c r="N42" s="1"/>
      <c r="O42" s="7"/>
      <c r="P42" s="1"/>
      <c r="Q42" s="7"/>
      <c r="R42" s="1"/>
      <c r="S42" s="7"/>
      <c r="T42" s="1"/>
      <c r="U42" s="7"/>
      <c r="W42" s="1">
        <f t="shared" si="21"/>
        <v>0</v>
      </c>
    </row>
    <row r="43" spans="1:23" ht="15">
      <c r="A43" t="s">
        <v>9</v>
      </c>
      <c r="C43" s="7"/>
      <c r="D43" s="1"/>
      <c r="E43" s="7"/>
      <c r="F43" s="1"/>
      <c r="G43" s="7"/>
      <c r="H43" s="1"/>
      <c r="I43" s="7"/>
      <c r="J43" s="1"/>
      <c r="K43" s="7"/>
      <c r="L43" s="1"/>
      <c r="M43" s="7"/>
      <c r="N43" s="1"/>
      <c r="O43" s="7"/>
      <c r="P43" s="1"/>
      <c r="Q43" s="7"/>
      <c r="R43" s="1"/>
      <c r="S43" s="7"/>
      <c r="T43" s="1"/>
      <c r="U43" s="7"/>
      <c r="W43" s="1">
        <f t="shared" si="21"/>
        <v>0</v>
      </c>
    </row>
    <row r="44" spans="1:23" ht="15">
      <c r="A44" t="s">
        <v>7</v>
      </c>
      <c r="C44" s="7"/>
      <c r="D44" s="1"/>
      <c r="E44" s="7"/>
      <c r="F44" s="1"/>
      <c r="G44" s="7"/>
      <c r="H44" s="1"/>
      <c r="I44" s="7"/>
      <c r="J44" s="1"/>
      <c r="K44" s="7"/>
      <c r="L44" s="1"/>
      <c r="M44" s="7"/>
      <c r="N44" s="1"/>
      <c r="O44" s="7"/>
      <c r="P44" s="1"/>
      <c r="Q44" s="7"/>
      <c r="R44" s="1"/>
      <c r="S44" s="7"/>
      <c r="T44" s="1"/>
      <c r="U44" s="7"/>
      <c r="W44" s="1">
        <f t="shared" si="21"/>
        <v>0</v>
      </c>
    </row>
    <row r="45" spans="1:23" ht="15">
      <c r="A45" t="s">
        <v>8</v>
      </c>
      <c r="C45" s="7"/>
      <c r="D45" s="1"/>
      <c r="E45" s="7"/>
      <c r="F45" s="1"/>
      <c r="G45" s="7"/>
      <c r="H45" s="1"/>
      <c r="I45" s="7"/>
      <c r="J45" s="1"/>
      <c r="K45" s="7"/>
      <c r="L45" s="1"/>
      <c r="M45" s="7"/>
      <c r="N45" s="1"/>
      <c r="O45" s="7"/>
      <c r="P45" s="1"/>
      <c r="Q45" s="7"/>
      <c r="R45" s="1"/>
      <c r="S45" s="7"/>
      <c r="T45" s="1"/>
      <c r="U45" s="7"/>
      <c r="W45" s="1">
        <f t="shared" si="21"/>
        <v>0</v>
      </c>
    </row>
    <row r="46" spans="1:23" ht="15">
      <c r="A46" t="s">
        <v>11</v>
      </c>
      <c r="C46" s="7"/>
      <c r="D46" s="1"/>
      <c r="E46" s="7"/>
      <c r="F46" s="1"/>
      <c r="G46" s="7"/>
      <c r="H46" s="1"/>
      <c r="I46" s="7"/>
      <c r="J46" s="1"/>
      <c r="K46" s="7"/>
      <c r="L46" s="1"/>
      <c r="M46" s="7"/>
      <c r="N46" s="1"/>
      <c r="O46" s="7"/>
      <c r="P46" s="1"/>
      <c r="Q46" s="7"/>
      <c r="R46" s="1"/>
      <c r="S46" s="7"/>
      <c r="T46" s="1"/>
      <c r="U46" s="7"/>
      <c r="W46" s="1">
        <f t="shared" si="21"/>
        <v>0</v>
      </c>
    </row>
    <row r="47" spans="1:23" ht="15">
      <c r="A47" t="s">
        <v>12</v>
      </c>
      <c r="C47" s="7"/>
      <c r="D47" s="1"/>
      <c r="E47" s="7"/>
      <c r="F47" s="1"/>
      <c r="G47" s="7"/>
      <c r="H47" s="1"/>
      <c r="I47" s="7"/>
      <c r="J47" s="1"/>
      <c r="K47" s="7"/>
      <c r="L47" s="1"/>
      <c r="M47" s="7"/>
      <c r="N47" s="1"/>
      <c r="O47" s="7"/>
      <c r="P47" s="1"/>
      <c r="Q47" s="7"/>
      <c r="R47" s="1"/>
      <c r="S47" s="7"/>
      <c r="T47" s="1"/>
      <c r="U47" s="7"/>
      <c r="W47" s="1">
        <f t="shared" si="21"/>
        <v>0</v>
      </c>
    </row>
    <row r="48" ht="15">
      <c r="W48" s="1"/>
    </row>
    <row r="49" spans="1:23" ht="15">
      <c r="A49" t="s">
        <v>13</v>
      </c>
      <c r="C49" s="2">
        <f>SUM(C38:C48)</f>
        <v>0</v>
      </c>
      <c r="E49" s="2">
        <f>SUM(E38:E48)</f>
        <v>0</v>
      </c>
      <c r="G49" s="2">
        <f>SUM(G38:G48)</f>
        <v>0</v>
      </c>
      <c r="I49" s="2">
        <f>SUM(I38:I48)</f>
        <v>0</v>
      </c>
      <c r="K49" s="2">
        <f>SUM(K38:K48)</f>
        <v>0</v>
      </c>
      <c r="M49" s="2">
        <f>SUM(M38:M48)</f>
        <v>0</v>
      </c>
      <c r="O49" s="2">
        <f>SUM(O38:O48)</f>
        <v>0</v>
      </c>
      <c r="Q49" s="2">
        <f>SUM(Q38:Q48)</f>
        <v>0</v>
      </c>
      <c r="S49" s="2">
        <f>SUM(S38:S48)</f>
        <v>0</v>
      </c>
      <c r="U49" s="2">
        <f>SUM(U38:U48)</f>
        <v>0</v>
      </c>
      <c r="W49" s="1">
        <f>SUM(C49:U49)</f>
        <v>0</v>
      </c>
    </row>
    <row r="51" ht="18.75">
      <c r="A51" s="9" t="s">
        <v>17</v>
      </c>
    </row>
    <row r="53" spans="1:23" ht="15">
      <c r="A53" t="s">
        <v>3</v>
      </c>
      <c r="C53" s="2">
        <f aca="true" t="shared" si="22" ref="C53:C62">C10+C38</f>
        <v>0.17</v>
      </c>
      <c r="E53" s="2">
        <f>C53+E38</f>
        <v>0.17</v>
      </c>
      <c r="G53" s="2">
        <f>E53+G38</f>
        <v>0.17</v>
      </c>
      <c r="I53" s="2">
        <f>G53+I38</f>
        <v>0.17</v>
      </c>
      <c r="K53" s="2">
        <f>I53+K38</f>
        <v>0.17</v>
      </c>
      <c r="M53" s="2">
        <f>K53+M38</f>
        <v>0.17</v>
      </c>
      <c r="O53" s="2">
        <f>M53+O38</f>
        <v>0.17</v>
      </c>
      <c r="Q53" s="2">
        <f>O53+Q38</f>
        <v>0.17</v>
      </c>
      <c r="S53" s="2">
        <f>Q53+S38</f>
        <v>0.17</v>
      </c>
      <c r="U53" s="2">
        <f>S53+U38</f>
        <v>0.17</v>
      </c>
      <c r="W53" s="1"/>
    </row>
    <row r="54" spans="1:23" ht="15">
      <c r="A54" t="s">
        <v>4</v>
      </c>
      <c r="C54" s="2">
        <f t="shared" si="22"/>
        <v>0.03</v>
      </c>
      <c r="E54" s="2">
        <f aca="true" t="shared" si="23" ref="E54:U62">C54+E39</f>
        <v>0.03</v>
      </c>
      <c r="G54" s="2">
        <f t="shared" si="23"/>
        <v>0.03</v>
      </c>
      <c r="I54" s="2">
        <f t="shared" si="23"/>
        <v>0.03</v>
      </c>
      <c r="K54" s="2">
        <f t="shared" si="23"/>
        <v>0.03</v>
      </c>
      <c r="M54" s="2">
        <f t="shared" si="23"/>
        <v>0.03</v>
      </c>
      <c r="O54" s="2">
        <f t="shared" si="23"/>
        <v>0.03</v>
      </c>
      <c r="Q54" s="2">
        <f t="shared" si="23"/>
        <v>0.03</v>
      </c>
      <c r="S54" s="2">
        <f t="shared" si="23"/>
        <v>0.03</v>
      </c>
      <c r="U54" s="2">
        <f t="shared" si="23"/>
        <v>0.03</v>
      </c>
      <c r="W54" s="1"/>
    </row>
    <row r="55" spans="1:23" ht="15">
      <c r="A55" t="s">
        <v>10</v>
      </c>
      <c r="C55" s="2">
        <f t="shared" si="22"/>
        <v>0.1</v>
      </c>
      <c r="E55" s="2">
        <f t="shared" si="23"/>
        <v>0.1</v>
      </c>
      <c r="G55" s="2">
        <f t="shared" si="23"/>
        <v>0.1</v>
      </c>
      <c r="I55" s="2">
        <f t="shared" si="23"/>
        <v>0.1</v>
      </c>
      <c r="K55" s="2">
        <f t="shared" si="23"/>
        <v>0.1</v>
      </c>
      <c r="M55" s="2">
        <f t="shared" si="23"/>
        <v>0.1</v>
      </c>
      <c r="O55" s="2">
        <f t="shared" si="23"/>
        <v>0.1</v>
      </c>
      <c r="Q55" s="2">
        <f t="shared" si="23"/>
        <v>0.1</v>
      </c>
      <c r="S55" s="2">
        <f t="shared" si="23"/>
        <v>0.1</v>
      </c>
      <c r="U55" s="2">
        <f t="shared" si="23"/>
        <v>0.1</v>
      </c>
      <c r="W55" s="1"/>
    </row>
    <row r="56" spans="1:23" ht="15">
      <c r="A56" t="s">
        <v>5</v>
      </c>
      <c r="C56" s="2">
        <f t="shared" si="22"/>
        <v>0.45</v>
      </c>
      <c r="E56" s="2">
        <f t="shared" si="23"/>
        <v>0.45</v>
      </c>
      <c r="G56" s="2">
        <f t="shared" si="23"/>
        <v>0.45</v>
      </c>
      <c r="I56" s="2">
        <f t="shared" si="23"/>
        <v>0.45</v>
      </c>
      <c r="K56" s="2">
        <f t="shared" si="23"/>
        <v>0.45</v>
      </c>
      <c r="M56" s="2">
        <f t="shared" si="23"/>
        <v>0.45</v>
      </c>
      <c r="O56" s="2">
        <f t="shared" si="23"/>
        <v>0.45</v>
      </c>
      <c r="Q56" s="2">
        <f t="shared" si="23"/>
        <v>0.45</v>
      </c>
      <c r="S56" s="2">
        <f t="shared" si="23"/>
        <v>0.45</v>
      </c>
      <c r="U56" s="2">
        <f t="shared" si="23"/>
        <v>0.45</v>
      </c>
      <c r="W56" s="1"/>
    </row>
    <row r="57" spans="1:23" ht="15">
      <c r="A57" t="s">
        <v>6</v>
      </c>
      <c r="C57" s="2">
        <f t="shared" si="22"/>
        <v>0.07</v>
      </c>
      <c r="E57" s="2">
        <f t="shared" si="23"/>
        <v>0.07</v>
      </c>
      <c r="G57" s="2">
        <f t="shared" si="23"/>
        <v>0.07</v>
      </c>
      <c r="I57" s="2">
        <f t="shared" si="23"/>
        <v>0.07</v>
      </c>
      <c r="K57" s="2">
        <f t="shared" si="23"/>
        <v>0.07</v>
      </c>
      <c r="M57" s="2">
        <f t="shared" si="23"/>
        <v>0.07</v>
      </c>
      <c r="O57" s="2">
        <f t="shared" si="23"/>
        <v>0.07</v>
      </c>
      <c r="Q57" s="2">
        <f t="shared" si="23"/>
        <v>0.07</v>
      </c>
      <c r="S57" s="2">
        <f t="shared" si="23"/>
        <v>0.07</v>
      </c>
      <c r="U57" s="2">
        <f t="shared" si="23"/>
        <v>0.07</v>
      </c>
      <c r="W57" s="1"/>
    </row>
    <row r="58" spans="1:23" ht="15">
      <c r="A58" t="s">
        <v>9</v>
      </c>
      <c r="C58" s="2">
        <f t="shared" si="22"/>
        <v>0.075</v>
      </c>
      <c r="E58" s="2">
        <f t="shared" si="23"/>
        <v>0.075</v>
      </c>
      <c r="G58" s="2">
        <f t="shared" si="23"/>
        <v>0.075</v>
      </c>
      <c r="I58" s="2">
        <f t="shared" si="23"/>
        <v>0.075</v>
      </c>
      <c r="K58" s="2">
        <f t="shared" si="23"/>
        <v>0.075</v>
      </c>
      <c r="M58" s="2">
        <f t="shared" si="23"/>
        <v>0.075</v>
      </c>
      <c r="O58" s="2">
        <f t="shared" si="23"/>
        <v>0.075</v>
      </c>
      <c r="Q58" s="2">
        <f t="shared" si="23"/>
        <v>0.075</v>
      </c>
      <c r="S58" s="2">
        <f t="shared" si="23"/>
        <v>0.075</v>
      </c>
      <c r="U58" s="2">
        <f t="shared" si="23"/>
        <v>0.075</v>
      </c>
      <c r="W58" s="1"/>
    </row>
    <row r="59" spans="1:23" ht="15">
      <c r="A59" t="s">
        <v>7</v>
      </c>
      <c r="C59" s="2">
        <f t="shared" si="22"/>
        <v>0.01</v>
      </c>
      <c r="E59" s="2">
        <f t="shared" si="23"/>
        <v>0.01</v>
      </c>
      <c r="G59" s="2">
        <f t="shared" si="23"/>
        <v>0.01</v>
      </c>
      <c r="I59" s="2">
        <f t="shared" si="23"/>
        <v>0.01</v>
      </c>
      <c r="K59" s="2">
        <f t="shared" si="23"/>
        <v>0.01</v>
      </c>
      <c r="M59" s="2">
        <f t="shared" si="23"/>
        <v>0.01</v>
      </c>
      <c r="O59" s="2">
        <f t="shared" si="23"/>
        <v>0.01</v>
      </c>
      <c r="Q59" s="2">
        <f t="shared" si="23"/>
        <v>0.01</v>
      </c>
      <c r="S59" s="2">
        <f t="shared" si="23"/>
        <v>0.01</v>
      </c>
      <c r="U59" s="2">
        <f t="shared" si="23"/>
        <v>0.01</v>
      </c>
      <c r="W59" s="1"/>
    </row>
    <row r="60" spans="1:23" ht="15">
      <c r="A60" t="s">
        <v>8</v>
      </c>
      <c r="C60" s="2">
        <f t="shared" si="22"/>
        <v>0.015</v>
      </c>
      <c r="E60" s="2">
        <f t="shared" si="23"/>
        <v>0.015</v>
      </c>
      <c r="G60" s="2">
        <f t="shared" si="23"/>
        <v>0.015</v>
      </c>
      <c r="I60" s="2">
        <f t="shared" si="23"/>
        <v>0.015</v>
      </c>
      <c r="K60" s="2">
        <f t="shared" si="23"/>
        <v>0.015</v>
      </c>
      <c r="M60" s="2">
        <f t="shared" si="23"/>
        <v>0.015</v>
      </c>
      <c r="O60" s="2">
        <f t="shared" si="23"/>
        <v>0.015</v>
      </c>
      <c r="Q60" s="2">
        <f t="shared" si="23"/>
        <v>0.015</v>
      </c>
      <c r="S60" s="2">
        <f t="shared" si="23"/>
        <v>0.015</v>
      </c>
      <c r="U60" s="2">
        <f t="shared" si="23"/>
        <v>0.015</v>
      </c>
      <c r="W60" s="1"/>
    </row>
    <row r="61" spans="1:23" ht="15">
      <c r="A61" t="s">
        <v>11</v>
      </c>
      <c r="C61" s="2">
        <f t="shared" si="22"/>
        <v>0</v>
      </c>
      <c r="E61" s="2">
        <f t="shared" si="23"/>
        <v>0</v>
      </c>
      <c r="G61" s="2">
        <f t="shared" si="23"/>
        <v>0</v>
      </c>
      <c r="I61" s="2">
        <f t="shared" si="23"/>
        <v>0</v>
      </c>
      <c r="K61" s="2">
        <f t="shared" si="23"/>
        <v>0</v>
      </c>
      <c r="M61" s="2">
        <f t="shared" si="23"/>
        <v>0</v>
      </c>
      <c r="O61" s="2">
        <f t="shared" si="23"/>
        <v>0</v>
      </c>
      <c r="Q61" s="2">
        <f t="shared" si="23"/>
        <v>0</v>
      </c>
      <c r="S61" s="2">
        <f t="shared" si="23"/>
        <v>0</v>
      </c>
      <c r="U61" s="2">
        <f t="shared" si="23"/>
        <v>0</v>
      </c>
      <c r="W61" s="1"/>
    </row>
    <row r="62" spans="1:23" ht="15">
      <c r="A62" t="s">
        <v>12</v>
      </c>
      <c r="C62" s="2">
        <f t="shared" si="22"/>
        <v>0.08</v>
      </c>
      <c r="E62" s="2">
        <f t="shared" si="23"/>
        <v>0.08</v>
      </c>
      <c r="G62" s="2">
        <f t="shared" si="23"/>
        <v>0.08</v>
      </c>
      <c r="I62" s="2">
        <f t="shared" si="23"/>
        <v>0.08</v>
      </c>
      <c r="K62" s="2">
        <f t="shared" si="23"/>
        <v>0.08</v>
      </c>
      <c r="M62" s="2">
        <f t="shared" si="23"/>
        <v>0.08</v>
      </c>
      <c r="O62" s="2">
        <f t="shared" si="23"/>
        <v>0.08</v>
      </c>
      <c r="Q62" s="2">
        <f t="shared" si="23"/>
        <v>0.08</v>
      </c>
      <c r="S62" s="2">
        <f t="shared" si="23"/>
        <v>0.08</v>
      </c>
      <c r="U62" s="2">
        <f t="shared" si="23"/>
        <v>0.08</v>
      </c>
      <c r="W62" s="1"/>
    </row>
    <row r="63" ht="15">
      <c r="W63" s="1"/>
    </row>
    <row r="64" spans="1:23" ht="15">
      <c r="A64" t="s">
        <v>13</v>
      </c>
      <c r="C64" s="2">
        <f>SUM(C53:C63)</f>
        <v>1</v>
      </c>
      <c r="E64" s="2">
        <f>SUM(E53:E63)</f>
        <v>1</v>
      </c>
      <c r="G64" s="2">
        <f>SUM(G53:G63)</f>
        <v>1</v>
      </c>
      <c r="I64" s="2">
        <f>SUM(I53:I63)</f>
        <v>1</v>
      </c>
      <c r="K64" s="2">
        <f>SUM(K53:K63)</f>
        <v>1</v>
      </c>
      <c r="M64" s="2">
        <f>SUM(M53:M63)</f>
        <v>1</v>
      </c>
      <c r="O64" s="2">
        <f>SUM(O53:O63)</f>
        <v>1</v>
      </c>
      <c r="Q64" s="2">
        <f>SUM(Q53:Q63)</f>
        <v>1</v>
      </c>
      <c r="S64" s="2">
        <f>SUM(S53:S63)</f>
        <v>1</v>
      </c>
      <c r="U64" s="2">
        <f>SUM(U53:U63)</f>
        <v>1</v>
      </c>
      <c r="W64" s="1"/>
    </row>
    <row r="66" ht="18.75">
      <c r="A66" s="9" t="s">
        <v>18</v>
      </c>
    </row>
    <row r="68" spans="1:23" ht="15">
      <c r="A68" t="s">
        <v>3</v>
      </c>
      <c r="C68" s="3">
        <f aca="true" t="shared" si="24" ref="C68:C77">ROUND(C53*C$6,-3)</f>
        <v>1808000</v>
      </c>
      <c r="E68" s="3">
        <f aca="true" t="shared" si="25" ref="E68:E77">ROUND(E53*E$6,-3)</f>
        <v>1844000</v>
      </c>
      <c r="G68" s="3">
        <f>ROUND(G53*G$6,-3)</f>
        <v>1881000</v>
      </c>
      <c r="I68" s="3">
        <f>ROUND(I53*I$6,-3)</f>
        <v>1918000</v>
      </c>
      <c r="K68" s="3">
        <f>ROUND(K53*K$6,-3)</f>
        <v>1957000</v>
      </c>
      <c r="M68" s="3">
        <f>ROUND(M53*M$6,-3)</f>
        <v>1996000</v>
      </c>
      <c r="O68" s="3">
        <f>ROUND(O53*O$6,-3)</f>
        <v>2036000</v>
      </c>
      <c r="Q68" s="3">
        <f>ROUND(Q53*Q$6,-3)</f>
        <v>2077000</v>
      </c>
      <c r="S68" s="3">
        <f>ROUND(S53*S$6,-3)</f>
        <v>2118000</v>
      </c>
      <c r="U68" s="3">
        <f>ROUND(U53*U$6,-3)</f>
        <v>2160000</v>
      </c>
      <c r="W68" s="8">
        <f aca="true" t="shared" si="26" ref="W68:W77">SUM(C68:U68)</f>
        <v>19795000</v>
      </c>
    </row>
    <row r="69" spans="1:23" ht="15">
      <c r="A69" t="s">
        <v>4</v>
      </c>
      <c r="C69" s="3">
        <f t="shared" si="24"/>
        <v>319000</v>
      </c>
      <c r="E69" s="3">
        <f t="shared" si="25"/>
        <v>325000</v>
      </c>
      <c r="G69" s="3">
        <f aca="true" t="shared" si="27" ref="G69:G77">ROUND(G54*G$6,-3)</f>
        <v>332000</v>
      </c>
      <c r="I69" s="3">
        <f aca="true" t="shared" si="28" ref="I69:I77">ROUND(I54*I$6,-3)</f>
        <v>339000</v>
      </c>
      <c r="K69" s="3">
        <f aca="true" t="shared" si="29" ref="K69:K77">ROUND(K54*K$6,-3)</f>
        <v>345000</v>
      </c>
      <c r="M69" s="3">
        <f aca="true" t="shared" si="30" ref="M69:M77">ROUND(M54*M$6,-3)</f>
        <v>352000</v>
      </c>
      <c r="O69" s="3">
        <f aca="true" t="shared" si="31" ref="O69:O77">ROUND(O54*O$6,-3)</f>
        <v>359000</v>
      </c>
      <c r="Q69" s="3">
        <f aca="true" t="shared" si="32" ref="Q69:Q77">ROUND(Q54*Q$6,-3)</f>
        <v>366000</v>
      </c>
      <c r="S69" s="3">
        <f aca="true" t="shared" si="33" ref="S69:S77">ROUND(S54*S$6,-3)</f>
        <v>374000</v>
      </c>
      <c r="U69" s="3">
        <f aca="true" t="shared" si="34" ref="U69:U77">ROUND(U54*U$6,-3)</f>
        <v>381000</v>
      </c>
      <c r="W69" s="8">
        <f t="shared" si="26"/>
        <v>3492000</v>
      </c>
    </row>
    <row r="70" spans="1:23" ht="15">
      <c r="A70" t="s">
        <v>10</v>
      </c>
      <c r="C70" s="3">
        <f t="shared" si="24"/>
        <v>1063000</v>
      </c>
      <c r="E70" s="3">
        <f t="shared" si="25"/>
        <v>1085000</v>
      </c>
      <c r="G70" s="3">
        <f t="shared" si="27"/>
        <v>1106000</v>
      </c>
      <c r="I70" s="3">
        <f t="shared" si="28"/>
        <v>1128000</v>
      </c>
      <c r="K70" s="3">
        <f t="shared" si="29"/>
        <v>1151000</v>
      </c>
      <c r="M70" s="3">
        <f t="shared" si="30"/>
        <v>1174000</v>
      </c>
      <c r="O70" s="3">
        <f t="shared" si="31"/>
        <v>1198000</v>
      </c>
      <c r="Q70" s="3">
        <f t="shared" si="32"/>
        <v>1222000</v>
      </c>
      <c r="S70" s="3">
        <f t="shared" si="33"/>
        <v>1246000</v>
      </c>
      <c r="U70" s="3">
        <f t="shared" si="34"/>
        <v>1271000</v>
      </c>
      <c r="W70" s="8">
        <f t="shared" si="26"/>
        <v>11644000</v>
      </c>
    </row>
    <row r="71" spans="1:23" ht="15">
      <c r="A71" t="s">
        <v>5</v>
      </c>
      <c r="C71" s="3">
        <f t="shared" si="24"/>
        <v>4785000</v>
      </c>
      <c r="E71" s="3">
        <f t="shared" si="25"/>
        <v>4881000</v>
      </c>
      <c r="G71" s="3">
        <f t="shared" si="27"/>
        <v>4978000</v>
      </c>
      <c r="I71" s="3">
        <f t="shared" si="28"/>
        <v>5078000</v>
      </c>
      <c r="K71" s="3">
        <f t="shared" si="29"/>
        <v>5180000</v>
      </c>
      <c r="M71" s="3">
        <f t="shared" si="30"/>
        <v>5283000</v>
      </c>
      <c r="O71" s="3">
        <f t="shared" si="31"/>
        <v>5389000</v>
      </c>
      <c r="Q71" s="3">
        <f t="shared" si="32"/>
        <v>5497000</v>
      </c>
      <c r="S71" s="3">
        <f t="shared" si="33"/>
        <v>5607000</v>
      </c>
      <c r="U71" s="3">
        <f t="shared" si="34"/>
        <v>5719000</v>
      </c>
      <c r="W71" s="8">
        <f t="shared" si="26"/>
        <v>52397000</v>
      </c>
    </row>
    <row r="72" spans="1:23" ht="15">
      <c r="A72" t="s">
        <v>6</v>
      </c>
      <c r="C72" s="3">
        <f t="shared" si="24"/>
        <v>744000</v>
      </c>
      <c r="E72" s="3">
        <f t="shared" si="25"/>
        <v>759000</v>
      </c>
      <c r="G72" s="3">
        <f t="shared" si="27"/>
        <v>774000</v>
      </c>
      <c r="I72" s="3">
        <f t="shared" si="28"/>
        <v>790000</v>
      </c>
      <c r="K72" s="3">
        <f t="shared" si="29"/>
        <v>806000</v>
      </c>
      <c r="M72" s="3">
        <f t="shared" si="30"/>
        <v>822000</v>
      </c>
      <c r="O72" s="3">
        <f t="shared" si="31"/>
        <v>838000</v>
      </c>
      <c r="Q72" s="3">
        <f t="shared" si="32"/>
        <v>855000</v>
      </c>
      <c r="S72" s="3">
        <f t="shared" si="33"/>
        <v>872000</v>
      </c>
      <c r="U72" s="3">
        <f t="shared" si="34"/>
        <v>890000</v>
      </c>
      <c r="W72" s="8">
        <f t="shared" si="26"/>
        <v>8150000</v>
      </c>
    </row>
    <row r="73" spans="1:23" ht="15">
      <c r="A73" t="s">
        <v>9</v>
      </c>
      <c r="C73" s="3">
        <f t="shared" si="24"/>
        <v>797000</v>
      </c>
      <c r="E73" s="3">
        <f t="shared" si="25"/>
        <v>813000</v>
      </c>
      <c r="G73" s="3">
        <f t="shared" si="27"/>
        <v>830000</v>
      </c>
      <c r="I73" s="3">
        <f t="shared" si="28"/>
        <v>846000</v>
      </c>
      <c r="K73" s="3">
        <f t="shared" si="29"/>
        <v>863000</v>
      </c>
      <c r="M73" s="3">
        <f t="shared" si="30"/>
        <v>881000</v>
      </c>
      <c r="O73" s="3">
        <f t="shared" si="31"/>
        <v>898000</v>
      </c>
      <c r="Q73" s="3">
        <f t="shared" si="32"/>
        <v>916000</v>
      </c>
      <c r="S73" s="3">
        <f t="shared" si="33"/>
        <v>934000</v>
      </c>
      <c r="U73" s="3">
        <f t="shared" si="34"/>
        <v>953000</v>
      </c>
      <c r="W73" s="8">
        <f t="shared" si="26"/>
        <v>8731000</v>
      </c>
    </row>
    <row r="74" spans="1:23" ht="15">
      <c r="A74" t="s">
        <v>7</v>
      </c>
      <c r="C74" s="3">
        <f t="shared" si="24"/>
        <v>106000</v>
      </c>
      <c r="E74" s="3">
        <f t="shared" si="25"/>
        <v>108000</v>
      </c>
      <c r="G74" s="3">
        <f t="shared" si="27"/>
        <v>111000</v>
      </c>
      <c r="I74" s="3">
        <f t="shared" si="28"/>
        <v>113000</v>
      </c>
      <c r="K74" s="3">
        <f t="shared" si="29"/>
        <v>115000</v>
      </c>
      <c r="M74" s="3">
        <f t="shared" si="30"/>
        <v>117000</v>
      </c>
      <c r="O74" s="3">
        <f t="shared" si="31"/>
        <v>120000</v>
      </c>
      <c r="Q74" s="3">
        <f t="shared" si="32"/>
        <v>122000</v>
      </c>
      <c r="S74" s="3">
        <f t="shared" si="33"/>
        <v>125000</v>
      </c>
      <c r="U74" s="3">
        <f t="shared" si="34"/>
        <v>127000</v>
      </c>
      <c r="W74" s="8">
        <f t="shared" si="26"/>
        <v>1164000</v>
      </c>
    </row>
    <row r="75" spans="1:23" ht="15">
      <c r="A75" t="s">
        <v>8</v>
      </c>
      <c r="C75" s="3">
        <f t="shared" si="24"/>
        <v>159000</v>
      </c>
      <c r="E75" s="3">
        <f t="shared" si="25"/>
        <v>163000</v>
      </c>
      <c r="G75" s="3">
        <f t="shared" si="27"/>
        <v>166000</v>
      </c>
      <c r="I75" s="3">
        <f t="shared" si="28"/>
        <v>169000</v>
      </c>
      <c r="K75" s="3">
        <f t="shared" si="29"/>
        <v>173000</v>
      </c>
      <c r="M75" s="3">
        <f t="shared" si="30"/>
        <v>176000</v>
      </c>
      <c r="O75" s="3">
        <f t="shared" si="31"/>
        <v>180000</v>
      </c>
      <c r="Q75" s="3">
        <f t="shared" si="32"/>
        <v>183000</v>
      </c>
      <c r="S75" s="3">
        <f t="shared" si="33"/>
        <v>187000</v>
      </c>
      <c r="U75" s="3">
        <f t="shared" si="34"/>
        <v>191000</v>
      </c>
      <c r="W75" s="8">
        <f t="shared" si="26"/>
        <v>1747000</v>
      </c>
    </row>
    <row r="76" spans="1:23" ht="15">
      <c r="A76" t="s">
        <v>11</v>
      </c>
      <c r="C76" s="3">
        <f t="shared" si="24"/>
        <v>0</v>
      </c>
      <c r="E76" s="3">
        <f t="shared" si="25"/>
        <v>0</v>
      </c>
      <c r="G76" s="3">
        <f t="shared" si="27"/>
        <v>0</v>
      </c>
      <c r="I76" s="3">
        <f t="shared" si="28"/>
        <v>0</v>
      </c>
      <c r="K76" s="3">
        <f t="shared" si="29"/>
        <v>0</v>
      </c>
      <c r="M76" s="3">
        <f t="shared" si="30"/>
        <v>0</v>
      </c>
      <c r="O76" s="3">
        <f t="shared" si="31"/>
        <v>0</v>
      </c>
      <c r="Q76" s="3">
        <f t="shared" si="32"/>
        <v>0</v>
      </c>
      <c r="S76" s="3">
        <f t="shared" si="33"/>
        <v>0</v>
      </c>
      <c r="U76" s="3">
        <f t="shared" si="34"/>
        <v>0</v>
      </c>
      <c r="W76" s="8">
        <f t="shared" si="26"/>
        <v>0</v>
      </c>
    </row>
    <row r="77" spans="1:23" ht="15">
      <c r="A77" t="s">
        <v>12</v>
      </c>
      <c r="C77" s="3">
        <f t="shared" si="24"/>
        <v>851000</v>
      </c>
      <c r="E77" s="3">
        <f t="shared" si="25"/>
        <v>868000</v>
      </c>
      <c r="G77" s="3">
        <f t="shared" si="27"/>
        <v>885000</v>
      </c>
      <c r="I77" s="3">
        <f t="shared" si="28"/>
        <v>903000</v>
      </c>
      <c r="K77" s="3">
        <f t="shared" si="29"/>
        <v>921000</v>
      </c>
      <c r="M77" s="3">
        <f t="shared" si="30"/>
        <v>939000</v>
      </c>
      <c r="O77" s="3">
        <f t="shared" si="31"/>
        <v>958000</v>
      </c>
      <c r="Q77" s="3">
        <f t="shared" si="32"/>
        <v>977000</v>
      </c>
      <c r="S77" s="3">
        <f t="shared" si="33"/>
        <v>997000</v>
      </c>
      <c r="U77" s="3">
        <f t="shared" si="34"/>
        <v>1017000</v>
      </c>
      <c r="W77" s="8">
        <f t="shared" si="26"/>
        <v>9316000</v>
      </c>
    </row>
    <row r="79" ht="18.75">
      <c r="A79" s="9" t="s">
        <v>19</v>
      </c>
    </row>
    <row r="81" spans="1:23" ht="15">
      <c r="A81" t="s">
        <v>3</v>
      </c>
      <c r="C81" s="4">
        <f aca="true" t="shared" si="35" ref="C81:C90">C68-C25</f>
        <v>0</v>
      </c>
      <c r="E81" s="4">
        <f aca="true" t="shared" si="36" ref="E81:E90">E68-E25</f>
        <v>0</v>
      </c>
      <c r="G81" s="4">
        <f>G68-G25</f>
        <v>0</v>
      </c>
      <c r="I81" s="4">
        <f>I68-I25</f>
        <v>0</v>
      </c>
      <c r="K81" s="4">
        <f>K68-K25</f>
        <v>0</v>
      </c>
      <c r="M81" s="4">
        <f>M68-M25</f>
        <v>0</v>
      </c>
      <c r="O81" s="4">
        <f>O68-O25</f>
        <v>0</v>
      </c>
      <c r="Q81" s="4">
        <f>Q68-Q25</f>
        <v>0</v>
      </c>
      <c r="S81" s="4">
        <f>S68-S25</f>
        <v>0</v>
      </c>
      <c r="U81" s="4">
        <f>U68-U25</f>
        <v>0</v>
      </c>
      <c r="W81" s="8">
        <f aca="true" t="shared" si="37" ref="W81:W90">SUM(C81:U81)</f>
        <v>0</v>
      </c>
    </row>
    <row r="82" spans="1:23" ht="15">
      <c r="A82" t="s">
        <v>4</v>
      </c>
      <c r="C82" s="4">
        <f t="shared" si="35"/>
        <v>0</v>
      </c>
      <c r="E82" s="4">
        <f t="shared" si="36"/>
        <v>0</v>
      </c>
      <c r="G82" s="4">
        <f aca="true" t="shared" si="38" ref="G82:G90">G69-G26</f>
        <v>0</v>
      </c>
      <c r="I82" s="4">
        <f aca="true" t="shared" si="39" ref="I82:I90">I69-I26</f>
        <v>0</v>
      </c>
      <c r="K82" s="4">
        <f aca="true" t="shared" si="40" ref="K82:K90">K69-K26</f>
        <v>0</v>
      </c>
      <c r="M82" s="4">
        <f aca="true" t="shared" si="41" ref="M82:M90">M69-M26</f>
        <v>0</v>
      </c>
      <c r="O82" s="4">
        <f aca="true" t="shared" si="42" ref="O82:O90">O69-O26</f>
        <v>0</v>
      </c>
      <c r="Q82" s="4">
        <f aca="true" t="shared" si="43" ref="Q82:Q90">Q69-Q26</f>
        <v>0</v>
      </c>
      <c r="S82" s="4">
        <f aca="true" t="shared" si="44" ref="S82:S90">S69-S26</f>
        <v>0</v>
      </c>
      <c r="U82" s="4">
        <f aca="true" t="shared" si="45" ref="U82:U90">U69-U26</f>
        <v>0</v>
      </c>
      <c r="W82" s="8">
        <f t="shared" si="37"/>
        <v>0</v>
      </c>
    </row>
    <row r="83" spans="1:23" ht="15">
      <c r="A83" t="s">
        <v>10</v>
      </c>
      <c r="C83" s="4">
        <f t="shared" si="35"/>
        <v>0</v>
      </c>
      <c r="E83" s="4">
        <f t="shared" si="36"/>
        <v>0</v>
      </c>
      <c r="G83" s="4">
        <f t="shared" si="38"/>
        <v>0</v>
      </c>
      <c r="I83" s="4">
        <f t="shared" si="39"/>
        <v>0</v>
      </c>
      <c r="K83" s="4">
        <f t="shared" si="40"/>
        <v>0</v>
      </c>
      <c r="M83" s="4">
        <f t="shared" si="41"/>
        <v>0</v>
      </c>
      <c r="O83" s="4">
        <f t="shared" si="42"/>
        <v>0</v>
      </c>
      <c r="Q83" s="4">
        <f t="shared" si="43"/>
        <v>0</v>
      </c>
      <c r="S83" s="4">
        <f t="shared" si="44"/>
        <v>0</v>
      </c>
      <c r="U83" s="4">
        <f t="shared" si="45"/>
        <v>0</v>
      </c>
      <c r="W83" s="8">
        <f t="shared" si="37"/>
        <v>0</v>
      </c>
    </row>
    <row r="84" spans="1:23" ht="15">
      <c r="A84" t="s">
        <v>5</v>
      </c>
      <c r="C84" s="4">
        <f t="shared" si="35"/>
        <v>0</v>
      </c>
      <c r="E84" s="4">
        <f t="shared" si="36"/>
        <v>0</v>
      </c>
      <c r="G84" s="4">
        <f t="shared" si="38"/>
        <v>0</v>
      </c>
      <c r="I84" s="4">
        <f t="shared" si="39"/>
        <v>0</v>
      </c>
      <c r="K84" s="4">
        <f t="shared" si="40"/>
        <v>0</v>
      </c>
      <c r="M84" s="4">
        <f t="shared" si="41"/>
        <v>0</v>
      </c>
      <c r="O84" s="4">
        <f t="shared" si="42"/>
        <v>0</v>
      </c>
      <c r="Q84" s="4">
        <f t="shared" si="43"/>
        <v>0</v>
      </c>
      <c r="S84" s="4">
        <f t="shared" si="44"/>
        <v>0</v>
      </c>
      <c r="U84" s="4">
        <f t="shared" si="45"/>
        <v>0</v>
      </c>
      <c r="W84" s="8">
        <f t="shared" si="37"/>
        <v>0</v>
      </c>
    </row>
    <row r="85" spans="1:23" ht="15">
      <c r="A85" t="s">
        <v>6</v>
      </c>
      <c r="C85" s="4">
        <f t="shared" si="35"/>
        <v>0</v>
      </c>
      <c r="E85" s="4">
        <f t="shared" si="36"/>
        <v>0</v>
      </c>
      <c r="G85" s="4">
        <f t="shared" si="38"/>
        <v>0</v>
      </c>
      <c r="I85" s="4">
        <f t="shared" si="39"/>
        <v>0</v>
      </c>
      <c r="K85" s="4">
        <f t="shared" si="40"/>
        <v>0</v>
      </c>
      <c r="M85" s="4">
        <f t="shared" si="41"/>
        <v>0</v>
      </c>
      <c r="O85" s="4">
        <f t="shared" si="42"/>
        <v>0</v>
      </c>
      <c r="Q85" s="4">
        <f t="shared" si="43"/>
        <v>0</v>
      </c>
      <c r="S85" s="4">
        <f t="shared" si="44"/>
        <v>0</v>
      </c>
      <c r="U85" s="4">
        <f t="shared" si="45"/>
        <v>0</v>
      </c>
      <c r="W85" s="8">
        <f t="shared" si="37"/>
        <v>0</v>
      </c>
    </row>
    <row r="86" spans="1:23" ht="15">
      <c r="A86" t="s">
        <v>9</v>
      </c>
      <c r="C86" s="4">
        <f t="shared" si="35"/>
        <v>0</v>
      </c>
      <c r="E86" s="4">
        <f t="shared" si="36"/>
        <v>0</v>
      </c>
      <c r="G86" s="4">
        <f t="shared" si="38"/>
        <v>0</v>
      </c>
      <c r="I86" s="4">
        <f t="shared" si="39"/>
        <v>0</v>
      </c>
      <c r="K86" s="4">
        <f t="shared" si="40"/>
        <v>0</v>
      </c>
      <c r="M86" s="4">
        <f t="shared" si="41"/>
        <v>0</v>
      </c>
      <c r="O86" s="4">
        <f t="shared" si="42"/>
        <v>0</v>
      </c>
      <c r="Q86" s="4">
        <f t="shared" si="43"/>
        <v>0</v>
      </c>
      <c r="S86" s="4">
        <f t="shared" si="44"/>
        <v>0</v>
      </c>
      <c r="U86" s="4">
        <f t="shared" si="45"/>
        <v>0</v>
      </c>
      <c r="W86" s="8">
        <f t="shared" si="37"/>
        <v>0</v>
      </c>
    </row>
    <row r="87" spans="1:23" ht="15">
      <c r="A87" t="s">
        <v>7</v>
      </c>
      <c r="C87" s="4">
        <f t="shared" si="35"/>
        <v>0</v>
      </c>
      <c r="E87" s="4">
        <f t="shared" si="36"/>
        <v>0</v>
      </c>
      <c r="G87" s="4">
        <f t="shared" si="38"/>
        <v>0</v>
      </c>
      <c r="I87" s="4">
        <f t="shared" si="39"/>
        <v>0</v>
      </c>
      <c r="K87" s="4">
        <f t="shared" si="40"/>
        <v>0</v>
      </c>
      <c r="M87" s="4">
        <f t="shared" si="41"/>
        <v>0</v>
      </c>
      <c r="O87" s="4">
        <f t="shared" si="42"/>
        <v>0</v>
      </c>
      <c r="Q87" s="4">
        <f t="shared" si="43"/>
        <v>0</v>
      </c>
      <c r="S87" s="4">
        <f t="shared" si="44"/>
        <v>0</v>
      </c>
      <c r="U87" s="4">
        <f t="shared" si="45"/>
        <v>0</v>
      </c>
      <c r="W87" s="8">
        <f t="shared" si="37"/>
        <v>0</v>
      </c>
    </row>
    <row r="88" spans="1:23" ht="15">
      <c r="A88" t="s">
        <v>8</v>
      </c>
      <c r="C88" s="4">
        <f t="shared" si="35"/>
        <v>0</v>
      </c>
      <c r="E88" s="4">
        <f t="shared" si="36"/>
        <v>0</v>
      </c>
      <c r="G88" s="4">
        <f t="shared" si="38"/>
        <v>0</v>
      </c>
      <c r="I88" s="4">
        <f t="shared" si="39"/>
        <v>0</v>
      </c>
      <c r="K88" s="4">
        <f t="shared" si="40"/>
        <v>0</v>
      </c>
      <c r="M88" s="4">
        <f t="shared" si="41"/>
        <v>0</v>
      </c>
      <c r="O88" s="4">
        <f t="shared" si="42"/>
        <v>0</v>
      </c>
      <c r="Q88" s="4">
        <f t="shared" si="43"/>
        <v>0</v>
      </c>
      <c r="S88" s="4">
        <f t="shared" si="44"/>
        <v>0</v>
      </c>
      <c r="U88" s="4">
        <f t="shared" si="45"/>
        <v>0</v>
      </c>
      <c r="W88" s="8">
        <f t="shared" si="37"/>
        <v>0</v>
      </c>
    </row>
    <row r="89" spans="1:23" ht="15">
      <c r="A89" t="s">
        <v>11</v>
      </c>
      <c r="C89" s="4">
        <f t="shared" si="35"/>
        <v>0</v>
      </c>
      <c r="E89" s="4">
        <f t="shared" si="36"/>
        <v>0</v>
      </c>
      <c r="G89" s="4">
        <f t="shared" si="38"/>
        <v>0</v>
      </c>
      <c r="I89" s="4">
        <f t="shared" si="39"/>
        <v>0</v>
      </c>
      <c r="K89" s="4">
        <f t="shared" si="40"/>
        <v>0</v>
      </c>
      <c r="M89" s="4">
        <f t="shared" si="41"/>
        <v>0</v>
      </c>
      <c r="O89" s="4">
        <f t="shared" si="42"/>
        <v>0</v>
      </c>
      <c r="Q89" s="4">
        <f t="shared" si="43"/>
        <v>0</v>
      </c>
      <c r="S89" s="4">
        <f t="shared" si="44"/>
        <v>0</v>
      </c>
      <c r="U89" s="4">
        <f t="shared" si="45"/>
        <v>0</v>
      </c>
      <c r="W89" s="8">
        <f t="shared" si="37"/>
        <v>0</v>
      </c>
    </row>
    <row r="90" spans="1:23" ht="15">
      <c r="A90" t="s">
        <v>12</v>
      </c>
      <c r="C90" s="4">
        <f t="shared" si="35"/>
        <v>0</v>
      </c>
      <c r="E90" s="4">
        <f t="shared" si="36"/>
        <v>0</v>
      </c>
      <c r="G90" s="4">
        <f t="shared" si="38"/>
        <v>0</v>
      </c>
      <c r="I90" s="4">
        <f t="shared" si="39"/>
        <v>0</v>
      </c>
      <c r="K90" s="4">
        <f t="shared" si="40"/>
        <v>0</v>
      </c>
      <c r="M90" s="4">
        <f t="shared" si="41"/>
        <v>0</v>
      </c>
      <c r="O90" s="4">
        <f t="shared" si="42"/>
        <v>0</v>
      </c>
      <c r="Q90" s="4">
        <f t="shared" si="43"/>
        <v>0</v>
      </c>
      <c r="S90" s="4">
        <f t="shared" si="44"/>
        <v>0</v>
      </c>
      <c r="U90" s="4">
        <f t="shared" si="45"/>
        <v>0</v>
      </c>
      <c r="W90" s="8">
        <f t="shared" si="37"/>
        <v>0</v>
      </c>
    </row>
  </sheetData>
  <sheetProtection/>
  <mergeCells count="2">
    <mergeCell ref="A1:W1"/>
    <mergeCell ref="A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Medina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Dirham</dc:creator>
  <cp:keywords/>
  <dc:description/>
  <cp:lastModifiedBy>Dawn Conwill</cp:lastModifiedBy>
  <dcterms:created xsi:type="dcterms:W3CDTF">2013-05-24T20:36:37Z</dcterms:created>
  <dcterms:modified xsi:type="dcterms:W3CDTF">2015-11-02T14:15:11Z</dcterms:modified>
  <cp:category/>
  <cp:version/>
  <cp:contentType/>
  <cp:contentStatus/>
</cp:coreProperties>
</file>